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rilyn_soriano\Downloads\"/>
    </mc:Choice>
  </mc:AlternateContent>
  <bookViews>
    <workbookView xWindow="0" yWindow="0" windowWidth="20490" windowHeight="7650"/>
  </bookViews>
  <sheets>
    <sheet name="matriz POA" sheetId="1" r:id="rId1"/>
  </sheets>
  <externalReferences>
    <externalReference r:id="rId2"/>
    <externalReference r:id="rId3"/>
    <externalReference r:id="rId4"/>
  </externalReferences>
  <definedNames>
    <definedName name="_xlnm.Print_Area" localSheetId="0">'matriz POA'!$A$1:$J$379</definedName>
    <definedName name="_xlnm.Print_Titles" localSheetId="0">'matriz POA'!$3:$3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79" i="1" l="1"/>
  <c r="J379"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I207" i="1"/>
  <c r="J206" i="1"/>
  <c r="I206" i="1"/>
  <c r="I204" i="1"/>
  <c r="I203" i="1"/>
  <c r="I202" i="1"/>
  <c r="I200" i="1"/>
  <c r="I199" i="1"/>
  <c r="I381" i="1" s="1"/>
  <c r="J193" i="1"/>
  <c r="J192" i="1"/>
  <c r="J191" i="1"/>
  <c r="J190" i="1"/>
  <c r="J189" i="1"/>
  <c r="J188" i="1"/>
  <c r="J187" i="1"/>
  <c r="J186" i="1"/>
  <c r="J185" i="1"/>
  <c r="J184" i="1"/>
  <c r="J183" i="1"/>
  <c r="J182" i="1"/>
  <c r="J176" i="1"/>
  <c r="J169" i="1"/>
  <c r="J168" i="1"/>
  <c r="J167" i="1"/>
  <c r="J166" i="1"/>
  <c r="J165" i="1"/>
  <c r="J164" i="1"/>
  <c r="J163" i="1"/>
  <c r="J162" i="1"/>
  <c r="J161" i="1"/>
  <c r="J160" i="1"/>
  <c r="J159" i="1"/>
  <c r="J158" i="1"/>
  <c r="J157" i="1"/>
  <c r="J156" i="1"/>
  <c r="J155"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J6" i="1"/>
  <c r="J5" i="1"/>
  <c r="J4" i="1"/>
  <c r="J381" i="1" l="1"/>
</calcChain>
</file>

<file path=xl/sharedStrings.xml><?xml version="1.0" encoding="utf-8"?>
<sst xmlns="http://schemas.openxmlformats.org/spreadsheetml/2006/main" count="3107" uniqueCount="496">
  <si>
    <t>GOBIERNO AUTONOMO  DESCENTRALIZADO MUNICIPAL DE SANTA ELENA</t>
  </si>
  <si>
    <t>MATRIZ INSTITUCIONAL POA 2024</t>
  </si>
  <si>
    <t>N°</t>
  </si>
  <si>
    <t>DIRECCION</t>
  </si>
  <si>
    <r>
      <t xml:space="preserve">JEFATURAS / COORDINACIONES </t>
    </r>
    <r>
      <rPr>
        <sz val="14"/>
        <rFont val="Calibri"/>
        <family val="2"/>
        <scheme val="minor"/>
      </rPr>
      <t>O UNIDAD EJECUTORA</t>
    </r>
  </si>
  <si>
    <t>OBJETIVO ESTRATEGICO PDOT VIGENTE</t>
  </si>
  <si>
    <t>META ESTRATEGICA PDOT VIGENTE</t>
  </si>
  <si>
    <t>FUNCIONES</t>
  </si>
  <si>
    <t>ALINEACIÓN COMPETENCIAS EXCLUSIVAS GAD
ART. 55 COOTAD</t>
  </si>
  <si>
    <t>PROGRAMAS</t>
  </si>
  <si>
    <t>PROYECTOS</t>
  </si>
  <si>
    <t>PRESUPUESTO
REFERENCIAL</t>
  </si>
  <si>
    <t>AUTOGESTION</t>
  </si>
  <si>
    <t>EN CONVENIO</t>
  </si>
  <si>
    <t>SECRETARÍA GENERAL</t>
  </si>
  <si>
    <t xml:space="preserve">Impulsar los procesos de gobernabilidad basados en los principios de participación, seguridad ciudadana y de inclusión, que produzca sinergias entre el GAD y las entidades públicas y privadas, garantizando la articulación y gestión de los procesos de planificación territorial y ordenamiento del cantón.  </t>
  </si>
  <si>
    <t xml:space="preserve">A partir del 2021, cada año todos los departamentos, empresas públicas, direcciones, secretarias, emitirán informes técnicos mensuales que aporten al sistema de seguimiento y evaluación de planes, programas y proyectos.  
Al finalizar el 2023, se cuenta con un programa informático de seguimiento y evaluación de planes, programas y proyectos en ejecución y/o ejecutados implementado y funcionando de forma continua 2020-2030. </t>
  </si>
  <si>
    <t>f) Ejecutar las competencias exclusivas y concurrentes reconocidas por la Constitución y la ley y en dicho marco, prestar los servicios públicos y construir la obra pública cantonal correspondiente con criterios de calidad, eficacia y eficiencia, observando los principios de universalidad, accesibilidad, regularidad, continuidad, solidaridad, interculturalidad, subsidiariedad, participación y equidad</t>
  </si>
  <si>
    <t>a) Planificar, junto con otras instituciones del sector público y actores de la sociedad, el desarrollo cantonal y formular los correspondientes planes de ordenamiento territorial, de manera articulada con la planificación nacional, regional, provincial y parroquial, con el fin de regular el uso y la ocupación del 
suelo urbano y rural, en el marco de la interculturalidad y plurinacionalidad y el respeto a la diversidad;</t>
  </si>
  <si>
    <t>Programa de Fortalecimiento Institucional</t>
  </si>
  <si>
    <t>Adquisición de Materiales de Oficina</t>
  </si>
  <si>
    <t>Adquisición de Materiales de Aseo</t>
  </si>
  <si>
    <t>Mobiliarios</t>
  </si>
  <si>
    <t>Adquisición de Equipos y Sistemas Informáticos</t>
  </si>
  <si>
    <t>DIRECCIÓN DE AMBIENTE</t>
  </si>
  <si>
    <t>JEFATURA DE CONTROL Y CALIDAD AMBIENTAL</t>
  </si>
  <si>
    <t>Promover acciones conjuntas en el territorio cantonal para la coordinación de políticas y estrategias comunitarias, de compromiso social y corresponsabilidad, que contribuyan a mejorar la gestión ambiental y el desarrollo sostenible/sustentable urbano y rural.</t>
  </si>
  <si>
    <t>Al término del segundo trimestre del 2023, más del 80% de los sistemas lagunares (competencia del GAD Municipal) sus descargas cumplen con lo establecido en la legislación ambiental vigente</t>
  </si>
  <si>
    <t>k) Regular, prevenir y controlar la contaminación ambiental en el territorio cantonal de manera articulada con las políticas ambientales nacionales.</t>
  </si>
  <si>
    <t>d) Prestar los servicios públicos de agua potable, alcantarillado, depuración de aguas residuales, manejo de desechos sólidos, actividades de saneamiento ambiental y aquellos que establezca la ley</t>
  </si>
  <si>
    <t>Programa de manejo de desechos sólidos, actividades de saneamiento ambiental.</t>
  </si>
  <si>
    <t>Control calidad efluentes y lodos sistemas lagunares</t>
  </si>
  <si>
    <t>Mantenimiento de lagunas de oxidación, tanques y esteros</t>
  </si>
  <si>
    <t>Cumplimiento de obligaciones administrativas en Calidad Ambiental</t>
  </si>
  <si>
    <t>Supervisión de limpieza de los canales a cielo abierto del cantón Santa Elena.</t>
  </si>
  <si>
    <t>Licenciamiento e informes ambientales</t>
  </si>
  <si>
    <t>Consultoría y asesoría de investigación, especializ</t>
  </si>
  <si>
    <t>JAFATURA DE PATRIMONIO NATURAL</t>
  </si>
  <si>
    <t xml:space="preserve">Implementar acciones de mitigación del cambio climático, prevención y atención de desastres, recursos hídricos y biodiversidad orientados al bienestar humano a través de un desarrollo armonizado con el ambiente. </t>
  </si>
  <si>
    <t xml:space="preserve">Al término del año 2021, se logra un aumento del índice verde urbano de 2,5 a 2,8 sobre el actual.   </t>
  </si>
  <si>
    <t xml:space="preserve">s) Fomentar actividades orientadas a cuidar, proteger y conservar el patrimonio cultural y memoria social en el campo de la interculturalidad y diversidad del cantón; y, </t>
  </si>
  <si>
    <t>h) Preservar, mantener y difundir el patrimonio arquitectónico, cultural y natural del cantón y construir los espacios públicos para estos fines</t>
  </si>
  <si>
    <t>Programa de Preservación, mantenimiento y difusión del patrimonio  natural del cantón y construcción de espacios públicos para estos fines</t>
  </si>
  <si>
    <t>Gestión e inventario de árboles patrimoniales de la Ciudad de Santa Elena</t>
  </si>
  <si>
    <t>Fortalecimiento de las acciones ciudadanas para la concienciación ambiental: Mi Calendario Ecológico</t>
  </si>
  <si>
    <t>Proyecto de Reforestación, restauración de áreas  urbana y rural del cantón Santa Elena</t>
  </si>
  <si>
    <t>j) Delimitar, regular, autorizar y controlar el uso de las playas de mar, riberas y lechos de ríos, lagos y lagunas, sin perjuicio de las limitaciones que establezca la ley</t>
  </si>
  <si>
    <t>Programa de Delimitación, regulación y controlar el uso de las playas de mar, riberas y lechos de ríos, lagos y lagunas</t>
  </si>
  <si>
    <t>Playas Saludables</t>
  </si>
  <si>
    <t>Recuperación y conservación de la biodiversidad biológica en Manglares del cantón.(Olón, Manglaralto, Palmar, Chanduy, Valdivia.)</t>
  </si>
  <si>
    <t xml:space="preserve">Proyecto de  Levantamiento de Información y mapeo del Patrimonio natural del cantón Santa Elena. </t>
  </si>
  <si>
    <t>“Economías Verde” (Bioeconomías y bioemprendimientos) PILOTO</t>
  </si>
  <si>
    <t xml:space="preserve">Proyecto de Fortalecimiento de capacidades y voluntariado.
“Guardianes verdes de la alcaldía ciudadana”, para acciones operativas y de respuesta.
(Ciudadanía y GAD PARROQUIALES)
</t>
  </si>
  <si>
    <t xml:space="preserve">JEFATURA DE ÁRIDOS Y PETREOS </t>
  </si>
  <si>
    <t>l) Regular, autorizar y controlar la explotación de materiales áridos y pétreos, que se encuentren en los lechos de los ríos, lagos, playas de mar y canteras.</t>
  </si>
  <si>
    <t>Programa de regulación, autorización y control de la explotación de materiales áridos y pétreos</t>
  </si>
  <si>
    <t>Evaluación del potencial para el aprovechamiento de recursos mineros en el cantón Santa Elena durante el ultimo semestre del 2023.</t>
  </si>
  <si>
    <t>Cumplimento con la gestión técnica y administrativa en las áreas mineras autorizadas en el cantón Santa Elena.</t>
  </si>
  <si>
    <t>Programas de socialización y capacitación de sistemas de explotación y cierre de canteras durante el último semestre del 2024</t>
  </si>
  <si>
    <t xml:space="preserve">COORDINACION DE PARQUES Y AVENIDAS </t>
  </si>
  <si>
    <t>Compra de insumos para el  mantenimiento de áreas verdes de parques y avenidas (Fertilizantes, abono, fungicida, insecticida, acaricida,  nematicida, urea)</t>
  </si>
  <si>
    <t>q) Promover y patrocinar las culturas, las artes, actividades deportivas y recreativas en beneficio de la colectividad del cantón</t>
  </si>
  <si>
    <t>g) Planificar, construir y mantener la infraestructura física y los equipamientos de los espacios públicos destinados al desarrollo social, cultural y deportivo, de acuerdo con la ley. Previa autorización del ente rector de la política pública, a través de convenio, los gobiernos autónomos descentralizados municipales podrán construir y mantener infraestructura física y los equipamientos de salud y educación, en su jurisdicción territorial</t>
  </si>
  <si>
    <t>Compra de repuestos para las bombas de baños  públicos de los parques del cantón Santa Elena</t>
  </si>
  <si>
    <t>Mantenimiento de Infraestructura del Parque Vicente Rocafuerte</t>
  </si>
  <si>
    <t xml:space="preserve">Adecentamiento del Parque La Madre y Pasaje Jhulie </t>
  </si>
  <si>
    <t>Mejoramiento del Parque Francisco Pizarro</t>
  </si>
  <si>
    <t>PROCURADURÍA SÍNDICA</t>
  </si>
  <si>
    <t>Impulsar los procesos de gobernabilidad basados en los principios de participación, seguridad ciudadana y de inclusión, que produzca sinergias entre el GAD y las entidades públicas y privadas, garantizando la articulación y gestión de los procesos de planificación territorial y ordenamiento del cantón</t>
  </si>
  <si>
    <t xml:space="preserve">Al finalizar el 2023, se cuenta con Un modelo de gestión con una visión sistémica que permita articular y potencializar el trabajo de instituciones públicas, privadas y comunitarias que promuevan la resiliencia social. </t>
  </si>
  <si>
    <t>Adquisición de Equipos de Oficina</t>
  </si>
  <si>
    <t>Servicios de Capacitación</t>
  </si>
  <si>
    <t>A partir del 2021, se debe garantizar  un equipo con valores humanos, técnico, capacitado, preparado y comprometido en el servicio de atención de calidad y calidez hacia a los usuarios con el fin de dar cumplimiento a la misión institucional</t>
  </si>
  <si>
    <t>Servicio de Suscripción de plataforma legas LEXIS</t>
  </si>
  <si>
    <t>COMUNICACIÓN SOCIAL</t>
  </si>
  <si>
    <t>Edición e impresión, reproducción y publicidad</t>
  </si>
  <si>
    <t>Difusión e información por difusión y publicidad radial</t>
  </si>
  <si>
    <t>Adquisición de materiales de impresión, fotografía, reproducción y publicidad de Adm. Gen</t>
  </si>
  <si>
    <t xml:space="preserve">Mobiliario Adm. Gen </t>
  </si>
  <si>
    <t>DIRECCIÓN DE JUSTICIA Y VIGILANCIA</t>
  </si>
  <si>
    <t>j) Implementar los sistemas de protección integral del cantón que aseguren el ejercicio garantía y exigibilidad de los derechos consagrados en la Constitución y en los instrumentos internacionales, lo cual incluirá la conformación de los consejos cantonales, juntas cantonales y redes de protección de derechos de los grupos de atención prioritaria. Para la atención en las zonas rurales coordinará con los gobiernos autónomos parroquiales y provinciales;</t>
  </si>
  <si>
    <t>m) Gestionar los servicios de prevención, protección, socorro y extinción de incendios</t>
  </si>
  <si>
    <t>Programa de servicios de prevención, protección y socorro</t>
  </si>
  <si>
    <t>Adquisición de camionetas operativas para trabajos de seguridad y control</t>
  </si>
  <si>
    <t>Adquisición de bicicletas todo terreno para trabajos de seguridad y control de espacios públicos</t>
  </si>
  <si>
    <t>Adquisición de motocicletas operativas para trabajos de seguridad y control</t>
  </si>
  <si>
    <t>Ejecución de simulacros generales y para la validación de los protocolos cantonales de emergencias de seguridad ciudadana</t>
  </si>
  <si>
    <t>Adquisición de kits para capacitación de medicina táctica</t>
  </si>
  <si>
    <t>Adquisición de equipo audiovisual para elaborar material de comunicación y capacitación</t>
  </si>
  <si>
    <t>Adquisición de un (UFV) drone para la atención de emergencias y realización de operativos de seguridad</t>
  </si>
  <si>
    <t>Adquisición de equipo para la facilitación de capacitaciones en temas de seguridad ciudadana remotas en línea para poblaciones y entes en zonas rurales</t>
  </si>
  <si>
    <t xml:space="preserve">Adquisición de kits de control de sangrados </t>
  </si>
  <si>
    <t>Adquisición de elementos tipo condecoraciones y medallas</t>
  </si>
  <si>
    <t>Equipar de mobiliario a las comisarias central, sur y norte</t>
  </si>
  <si>
    <t>NO</t>
  </si>
  <si>
    <t>Adquisición de Insumos de oficina</t>
  </si>
  <si>
    <t>Adquisición de Equipos informáticos</t>
  </si>
  <si>
    <t>Servicio de internet</t>
  </si>
  <si>
    <t>Plataformas para conferencias</t>
  </si>
  <si>
    <t>1 proyector laser</t>
  </si>
  <si>
    <t>Impresos varios</t>
  </si>
  <si>
    <t>Dotación personal de seguridad 125</t>
  </si>
  <si>
    <t>Equipos de Protección Personal 125</t>
  </si>
  <si>
    <t>Cámaras corporales de video(Bodycams) 20</t>
  </si>
  <si>
    <t>Megáfonos  40</t>
  </si>
  <si>
    <t>Señalización (conos, cintas)</t>
  </si>
  <si>
    <t>Detector de metales tipo túnel (magnetómetro de entrada) 1</t>
  </si>
  <si>
    <t>vallas</t>
  </si>
  <si>
    <t xml:space="preserve">contratar un servicio radiocomunicaciones para los trabajos de seguridad y control </t>
  </si>
  <si>
    <t>contratación de proyecto llave en mano de video vigilancia para 30 barrios, debe incluir software de reconocimiento, monitores, cámaras, instalación del equipo, sistema de fibra óptica, pago de internet, licencias requeridas, computadoras.</t>
  </si>
  <si>
    <t>Adquirir 4 juegos de audiencia remota para los trabajos de comisaría, seguridad ciudadana y control.</t>
  </si>
  <si>
    <t>COORDINACIÓN DE CULTURA Y PATRIMONIO</t>
  </si>
  <si>
    <t xml:space="preserve">Impulsar el desarrollo humano e identidad cultural, garantizando mejores condiciones de vida, en un entorno de convivencia sana, de seguridad ciudadana y conservacionismo patrimonial y cultural. </t>
  </si>
  <si>
    <t>En el transcurso del 2021 se contará con un programa de promoción cultural para el rescate de valores en el cantón</t>
  </si>
  <si>
    <t>Programa de preservación, mantenimiento y difusión del patrimonio arquitectónico, cultural y natural</t>
  </si>
  <si>
    <t>Reconstrucción de la parte frontal de la iglesia Santa Rita de Palmar</t>
  </si>
  <si>
    <t>Reconstrucción de la torre principal de la iglesia de la parroquia San José de Ancón</t>
  </si>
  <si>
    <t xml:space="preserve">Preservación del Museo valdivia </t>
  </si>
  <si>
    <t>Mejoramiento e implementación de la parte estructural del Museo del Gad Municipal</t>
  </si>
  <si>
    <t xml:space="preserve">Inventarios de bienes patrimoniales </t>
  </si>
  <si>
    <t>Adquisición de Implementos para la  Orquesta de cámara del GADM  SANTA ELENA</t>
  </si>
  <si>
    <t>Cursos Vacacionales de Invierno Activa tu talento</t>
  </si>
  <si>
    <t>Promoción Cultural y Patrimonial con los GADM Parroquiales</t>
  </si>
  <si>
    <t>Celebración por el día Internacional de los Museos</t>
  </si>
  <si>
    <t>Fiesta cultural en homenaje a el retorno del Dios de la fertilidad de San Biritute</t>
  </si>
  <si>
    <t>Concurso intercolegial del Pasillo</t>
  </si>
  <si>
    <t xml:space="preserve">Promoción y difusión de los escritores peninsulares </t>
  </si>
  <si>
    <t>Juegos Tradicionales y noches culturales en los barrios del cantón Santa Elena</t>
  </si>
  <si>
    <t>Noche Cultural por la Celebración día del pasillo con la participación de los mejores exponentes del pasillos ecuatoriano de nuestro cantón</t>
  </si>
  <si>
    <t xml:space="preserve">Celebración por el día Nacional de los archivos Históricos "Biblioteca" </t>
  </si>
  <si>
    <t>Concurso Inter unidades educativas "puesta de la mesa de muerto"</t>
  </si>
  <si>
    <t>Concurso de villancicos en los barrios del cantón Santa Elena</t>
  </si>
  <si>
    <t>CIC MANGLARALTO</t>
  </si>
  <si>
    <t>Circulación artística</t>
  </si>
  <si>
    <t>Movilización, hospedaje y espacio físico para dictar talleres</t>
  </si>
  <si>
    <t>Universidad del las Artes: pasantes para activaciones artísticas(laboratorios creativos)Proyecto La Colmena (muralismo; Ayangue, Valdivia Olón) /                                                                          Cultura Viva comunitaria (escuela de gestores culturales) /                                             Escuela de Arte Ah  Ja Ja (Curia) /                                          Punto Verde  /                                                                  Arte Orrala (comuna Valdivia)                                      Escuela itinerante de ballet Gordana Dean /                                                                          Escuela de Danza Lili Guillen                                         Anfitriones culturales comunitarios</t>
  </si>
  <si>
    <t>Festivales</t>
  </si>
  <si>
    <t>Hospedaje, alimentación y movilización</t>
  </si>
  <si>
    <t>Universidad Católica Santiago de Guayaquil: pasantes en diseño gráfico, turismo y arquitectura</t>
  </si>
  <si>
    <t>Tejiendo memorias</t>
  </si>
  <si>
    <t xml:space="preserve">Punto Verde </t>
  </si>
  <si>
    <t>Talleres identitarios</t>
  </si>
  <si>
    <t>Espacio físico para  dictar los talleres</t>
  </si>
  <si>
    <t>DIRECCIÓN DE PLANIFICACIÓN PARA EL DESARROLLO</t>
  </si>
  <si>
    <t>JEFATURA DE DESARROLLO URBANO</t>
  </si>
  <si>
    <t xml:space="preserve">Al finalizar el 2021, existe un sistema homologado de planificación que se aplica en toda la Corporación Municipal. </t>
  </si>
  <si>
    <t>Adquisición de Suministros de Oficina</t>
  </si>
  <si>
    <t>Impresoras y Plotter</t>
  </si>
  <si>
    <t>Programas ArcGIS y AutoCAD</t>
  </si>
  <si>
    <t>Al finalizar el 2021, existe un sistema homologado de planificación que se aplica en toda la Corporación Municipal.</t>
  </si>
  <si>
    <t>Adquisición de Equipos topográficos</t>
  </si>
  <si>
    <t>PLANIFICACIÓN</t>
  </si>
  <si>
    <t>Herramientas de medición topográfica</t>
  </si>
  <si>
    <t>c) Establecer el régimen de uso del suelo y urbanístico, para lo cual determinará las condiciones de urbanización, parcelación, lotización, división o cualquier otra forma de fraccionamiento de conformidad con la planificación cantonal, asegurando porcentajes para zonas verdes y áreas comunales.</t>
  </si>
  <si>
    <t>Consultoría sobre Actualización Catastral</t>
  </si>
  <si>
    <t>JEFATURA DE PROYECTOS</t>
  </si>
  <si>
    <t xml:space="preserve">Servicio de capacitación </t>
  </si>
  <si>
    <t>e) Elaborar y ejecutar el plan cantonal de desarrollo, el de ordenamiento territorial y las políticas públicas en el ámbito de sus competencias y en su circunscripción territorial, de manera coordinada con la planificación nacional, regional, provincial y parroquia, y realizar en forma permanente, el seguimiento y rendición de cuentas sobre el cumplimiento de las metas establecidas</t>
  </si>
  <si>
    <t>a) Planificar, junto con otras instituciones del sector público y actores de la sociedad, el desarrollo cantonal y formular los correspondientes planes de ordenamiento territorial, de manera articulada con la planificación nacional, regional, provincial y parroquial, con el fin de regular el uso y la ocupación del 
suelo urbano y rural, en el marco de la interculturalidad y plurinacionalidad y el respeto a la diversidad;
b) Ejercer el control sobre el uso y ocupación del suelo en el cantón</t>
  </si>
  <si>
    <t>Consultoría sobre Planificación Territorial (Actualización de PDyOT- PUGS)</t>
  </si>
  <si>
    <t>Servicio de Impresión, Edición y Difusión de los instrumentos de planificación</t>
  </si>
  <si>
    <t xml:space="preserve">Adquisición de Equipos Informáticos </t>
  </si>
  <si>
    <t>JEFATURA DE CATASTRO Y AVALÚOS</t>
  </si>
  <si>
    <t>Servicio de capacitación</t>
  </si>
  <si>
    <t>Adquisición de suministros de oficina</t>
  </si>
  <si>
    <t>Adquisición de equipos de computo</t>
  </si>
  <si>
    <t>DIRECCIÓN DE DESARROLLO PRODUCTIVO</t>
  </si>
  <si>
    <t>Impulsar el desarrollo sostenible de la economía del cantón, basado en el turismo, la producción agropecuaria, la pesca, y el comercio, optimizando su capacidad productiva y la soberanía alimentaria</t>
  </si>
  <si>
    <t>Al finalizar el 2021, se ha devengado el 100% del presupuesto asignado a los principales actores productivos del territorio cantonal</t>
  </si>
  <si>
    <t>p) Regular, fomentar, autorizar y controlar el ejercicio de actividades económicas, empresariales o profesionales, que se desarrollen en locales ubicados en la circunscripción territorial cantonal con el objeto de precautelar los derechos de la colectividad.
h) Promover los procesos de desarrollo económico local en su jurisdicción, poniendo una atención especial en el sector de la economía social y solidaria, para lo cual coordinará con los otros niveles de gobierno</t>
  </si>
  <si>
    <t>Programa de Impulso y Desarrollo Económico</t>
  </si>
  <si>
    <t>Al campo con mi agricultor</t>
  </si>
  <si>
    <t>Sabor a Miel</t>
  </si>
  <si>
    <t xml:space="preserve">Mi ave criolla </t>
  </si>
  <si>
    <t xml:space="preserve">Tejiendo la Toquilla </t>
  </si>
  <si>
    <t>Ferias artesanales agropecuarias "Santa Elena Cosecha"</t>
  </si>
  <si>
    <t>A paso firme</t>
  </si>
  <si>
    <t xml:space="preserve">Redes de esperanza </t>
  </si>
  <si>
    <t>Santa Elena produce</t>
  </si>
  <si>
    <t>Ciudad verde</t>
  </si>
  <si>
    <t>DIRECCIÓN DE TALENTO HUMANO</t>
  </si>
  <si>
    <t>TALENTO HUMANO</t>
  </si>
  <si>
    <t xml:space="preserve">PLAN 
DE CAPACITACIÓN </t>
  </si>
  <si>
    <t>TALLER DE MANEJO 
DE PROCESOS FINANCIEROS</t>
  </si>
  <si>
    <t xml:space="preserve">ADQUISICIÓN DE 
UNIFORMES E IMPLEMENTOS DE PROTECCIÒN  </t>
  </si>
  <si>
    <t xml:space="preserve">OPORTUNIDAD DE
 DESARROLLARSE 
COMPETENCIAS Y
 CAPACIDADES </t>
  </si>
  <si>
    <t>SEGURIDAD INDUSTRIAL Y SALUD OCUPACIONAL</t>
  </si>
  <si>
    <t xml:space="preserve">CONTRATACIÓN DE PROFESIONAL PARA ATENCIÓN MEDICA </t>
  </si>
  <si>
    <t>COACHING Y PSICODRAMA</t>
  </si>
  <si>
    <t xml:space="preserve">RECARGA DE EXTINTORES </t>
  </si>
  <si>
    <t>ATENCIÓN MÉDICA</t>
  </si>
  <si>
    <t>DIRECCIÓN DE INFORMATICA Y TECNOLOGÍA</t>
  </si>
  <si>
    <t xml:space="preserve">Impulsar los procesos de gobernabilidad basados en los principios de participación, seguridad ciudadana y de inclusión, que produzca sinergias entre el GAD y las entidades públicas y privadas, garantizando la articulación y gestión de los procesos de planificación territorial y ordenamiento del cantón. </t>
  </si>
  <si>
    <t xml:space="preserve">El 100% de los procesos automatizados del GAD Municipal de Santa Elena, desde el año 2020 al 2023 dirigido a los usuarios y población en general. </t>
  </si>
  <si>
    <t xml:space="preserve">ADQUISICIÓN DE SUMISTROS DE IMPRESIÓN </t>
  </si>
  <si>
    <t>X</t>
  </si>
  <si>
    <t>MANTENIMIENTO DEL SISTEMA DE VIDEO VIGILANCIA DEL EDIFICIO PRINCIPAL, SECUNDARIO Y DE BALLENITA</t>
  </si>
  <si>
    <t>ADQUISICIÓN DE EQUIPOS INFORMÁTICOS PARA LOS DIFERENTES DEPARTAMENTOS MUNICIPALES</t>
  </si>
  <si>
    <t>ACTUALIZACIÓN Y ADQUISICIÓN DE SERVIDORES PARA EL DATA CENTER MUNICIPAL</t>
  </si>
  <si>
    <t>MANTENIMIENTO DEL SISTEMA CONTRA INCENDIO DEL EDIFICIO PRINCIPAL, SECUNDARIO Y BALLENITA</t>
  </si>
  <si>
    <t>MANTENIMIENTO DEL DATA CENTER MUNICIPAL</t>
  </si>
  <si>
    <t>MANTENIMIENTO CORRECTIVO DEL SISTEMA DE UPS DEL EDIFICIO PRINCIPA, SECUNDARIO Y DE BALLENITA</t>
  </si>
  <si>
    <t>ADQUISICIÓN DE DISPOSITIVOS DE RED</t>
  </si>
  <si>
    <t>ADQUISICIÓN DE EQUIPOS DE TELECOMUNICACIÓN PARA LA TORRE DE TRANSMISIÓN</t>
  </si>
  <si>
    <t>ADQUISICIÓN DE HERRAMIENTAS, PIEZAS Y PARTES INFORMÁTICAS</t>
  </si>
  <si>
    <t>CAPACITAR AL PERSONAL DE DESARROLLO DE SISTEMAS</t>
  </si>
  <si>
    <t>ADQUISICIÓN DE EQUIPOS INFORMÁTICOS PARA EL ÁREA DE DESARROLLO DE SISTEMAS</t>
  </si>
  <si>
    <t>ADQUIRIR Y CONFIGURAR UN FIREWALL PERIMETRAL PARA EL GAD MUNICIPAL</t>
  </si>
  <si>
    <t>ADQUISICIÓN DE MATERIALES DE OFICINA</t>
  </si>
  <si>
    <t>MANTENER EL SERVICIO DE INTERNET CORPORTATIVO MUNICIPAL POR 2 AÑOS</t>
  </si>
  <si>
    <t>MANTENER EL SERVICIO DE INTERNET CORPORTATIVO TELCONET MUNICIPAL POR 2 AÑOS</t>
  </si>
  <si>
    <t>HABILITAR EL LABORATORIO DE INFORMÁTICA DE 15 UNIDADES EDUCATIVAS DEL CANTÓN SANTA ELENA</t>
  </si>
  <si>
    <t>ADQUIRIR APLICACIÓN MÓVIL DENOMINADA SANTA ELENA EN UN CLIC</t>
  </si>
  <si>
    <t>CONTRATAR SERVICIO DE MENSAJES DE TEXTO, MULTIMEDIA Y CORREO ELECTRÓNICO PARA NOTIFICACIONES Y RECUPERACIÓN DE CARTERA VENCIDA</t>
  </si>
  <si>
    <t>DIRECCIÓN ADMINISTRATVA</t>
  </si>
  <si>
    <t>SERVICIOS BASICOS</t>
  </si>
  <si>
    <t>SERVICIOS GENERALES</t>
  </si>
  <si>
    <t>INSTALACION, MANTENIMIENTO Y REPARACION</t>
  </si>
  <si>
    <t>ARRENDAMIENTO DE BIENES</t>
  </si>
  <si>
    <t>CONTRATACION DE ESTUDIOS E INV</t>
  </si>
  <si>
    <t>BIENES DE USO Y CONSUMO CORRIENTE</t>
  </si>
  <si>
    <t>BIENES MUEBLES NO DEPRECIABLES</t>
  </si>
  <si>
    <t>IMPUESTOS TASAS Y CONTRIBUCIONES</t>
  </si>
  <si>
    <t>SEGUROS</t>
  </si>
  <si>
    <t>BIENES DE USO Y CONSUMO DE INVERSION</t>
  </si>
  <si>
    <t>BIENES MUEBLES</t>
  </si>
  <si>
    <t>DIRECCIÓN DE ACCIÓN SOCIAL Y PARTICIPACIÓN CIUDADANA</t>
  </si>
  <si>
    <t xml:space="preserve">JEFATURA DE ACCIÓN SOCIAL </t>
  </si>
  <si>
    <t xml:space="preserve">Al finalizar el primer semestre del 2021, nueve (9) facilitadores atenderán a 600 jóvenes. Al año se beneficiarán 1.200 jóvenes en el cantón. </t>
  </si>
  <si>
    <t>d) Implementar un sistema de participación ciudadana para el ejercicio de los derechos y la gestión democrática de la acción municipal;</t>
  </si>
  <si>
    <t>Programa Sociales de Atención con énfasis a Grupos Prioritarios</t>
  </si>
  <si>
    <t>PROPORCIONAR SERVICIO DE REHABILITACION INTEGRAL NO HOSPITALARIA</t>
  </si>
  <si>
    <t>HUERTOS ESCOLARES</t>
  </si>
  <si>
    <t>UNIDAD BASICA DE REHABILITACION</t>
  </si>
  <si>
    <t xml:space="preserve">Al finalizar el primer trimestre del 2021, diez maestros artesanales atenderán a 600 ciudadanos. Al año se beneficiarán 2.400 personas en el cantón. </t>
  </si>
  <si>
    <t>ZAPATOS PERSONALIZADOS.</t>
  </si>
  <si>
    <t>MURALISMO COMO ARTE CONTEXTUAL</t>
  </si>
  <si>
    <t>"SALVAR VIDAS"</t>
  </si>
  <si>
    <t>"UNA VIDA SIN MIEDO"</t>
  </si>
  <si>
    <t>VISIÓN MANGLARALTO</t>
  </si>
  <si>
    <r>
      <rPr>
        <b/>
        <sz val="14"/>
        <color theme="1"/>
        <rFont val="Calibri"/>
        <family val="2"/>
        <scheme val="minor"/>
      </rPr>
      <t xml:space="preserve">Proyecto: </t>
    </r>
    <r>
      <rPr>
        <sz val="14"/>
        <color theme="1"/>
        <rFont val="Calibri"/>
        <family val="2"/>
        <scheme val="minor"/>
      </rPr>
      <t xml:space="preserve">Sobre la entrega de productos frescos, sanos y nutritivos para 704 niños de la Parroquia Colonche pertenecientes a 3 instituciones educativas. </t>
    </r>
  </si>
  <si>
    <t>COORDINACIÓN DE PARTICIPACIÓN CIUDADANA</t>
  </si>
  <si>
    <t xml:space="preserve">Talleres y capacitación en temas de participación ciudadana. </t>
  </si>
  <si>
    <t>Programa de Fortalecimiento de la Participación Ciudadana</t>
  </si>
  <si>
    <t xml:space="preserve">Capacitaciones y talleres de Auditorías Sociales. </t>
  </si>
  <si>
    <t>Presupuesto Participativo</t>
  </si>
  <si>
    <t>Comités Ciudadanos</t>
  </si>
  <si>
    <t>Capacitación y taller a la Transparencia y Acceso a la Información</t>
  </si>
  <si>
    <t>Adquisición y modernización tecnológica de la Unidad de Participación ciudadana</t>
  </si>
  <si>
    <t>Adquisición de materiales de oficina</t>
  </si>
  <si>
    <r>
      <t>Proyecto de Comités Ciudadanos</t>
    </r>
    <r>
      <rPr>
        <sz val="14"/>
        <color rgb="FF374151"/>
        <rFont val="Calibri"/>
        <family val="2"/>
        <scheme val="minor"/>
      </rPr>
      <t xml:space="preserve">: </t>
    </r>
    <r>
      <rPr>
        <sz val="14"/>
        <color theme="1"/>
        <rFont val="Calibri"/>
        <family val="2"/>
        <scheme val="minor"/>
      </rPr>
      <t xml:space="preserve">
Actividad Clave: Fomentar la creación de comités ciudadanos o unidades básicas de participación para abordar problemas específicos en diferentes áreas geográficas o temas.</t>
    </r>
  </si>
  <si>
    <t>Adquisición de muebles de oficina</t>
  </si>
  <si>
    <t>Revolución tecnológica</t>
  </si>
  <si>
    <t>Día del adulto mayor</t>
  </si>
  <si>
    <t>Santa Elena por una Infancia sin Desnutrición</t>
  </si>
  <si>
    <t xml:space="preserve">Al finalizar el primer semestre del 2021, nueve facilitadores atenderán a 180 personas con discapacidad. Al año se beneficiarán 360 personas con discapacidad en el cantón. </t>
  </si>
  <si>
    <t>Fortalecimiento de la gestión Administrativa</t>
  </si>
  <si>
    <t>Fortalecimiento de los procesos administrativos</t>
  </si>
  <si>
    <t>Emergencia fenómeno del Niño</t>
  </si>
  <si>
    <t>Sonrisas de vidas Inclusivas</t>
  </si>
  <si>
    <t>Al finalizar el primer cuadrimestre del 2021, nueve facilitadores atenderán a 600 adultos mayores (usuarios) en el territorio cantonal. Al año se beneficiarán 1.800 adultos mayores en el cantón.</t>
  </si>
  <si>
    <t>"Proyecto de comedores comunitarios ´todos juntos"</t>
  </si>
  <si>
    <t xml:space="preserve">PROYECTO GERONTO- FISIO " CANITAS FELICES"   
           </t>
  </si>
  <si>
    <t>Zona Libre de Embarazo Adolescente</t>
  </si>
  <si>
    <t>Activa la Igualdad</t>
  </si>
  <si>
    <t>Proyecto "Cosiendo sueños"</t>
  </si>
  <si>
    <t>x</t>
  </si>
  <si>
    <t>DIRECCIÓN DE GESTIÓN DE RIESGOS</t>
  </si>
  <si>
    <t>JEFATURA DE ANÁLISIS DEL RIESGO Y MONITOREO DE EVENTOS PELIGROSOS</t>
  </si>
  <si>
    <t>Implementar acciones de mitigación del cambio climático, prevención y atención de desastres, recursos hídricos y biodiversidad orientados al bienestar humano a través de un desarrollo armonizado con el ambiente.</t>
  </si>
  <si>
    <t xml:space="preserve">Al término del segundo trimestre del 2021, se cuenta al menos 9 equipos EDAN conformados, funcionales y equipados.  
Al término de abril/2023, se cuentan implementados los protocolos de SCI, ordenanzas, sistemas de comunicación de emergencias y medios técnicos de asistencia humanitaria y logística para formación de fuerzas de tarea en las parroquias del Cantón. </t>
  </si>
  <si>
    <t>o) Regular y controlar las construcciones en la circunscripción cantonal, con especial atención a las normas de control y prevención de riesgos y desastres</t>
  </si>
  <si>
    <t>Programa de dotación de servicios de prevención, protección, socorro</t>
  </si>
  <si>
    <t>Estudio de Microzonificación Sísmica</t>
  </si>
  <si>
    <t>Implementación de una Sala de Situación Fase 2</t>
  </si>
  <si>
    <t xml:space="preserve">JEFATURA DE REDUCCIÓN DE RIESGOS </t>
  </si>
  <si>
    <t>Equipamiento para Comités Comunitarios de Gestión de Riesgos</t>
  </si>
  <si>
    <t>Capacitación al personal operativo de las entidades que integran el COE</t>
  </si>
  <si>
    <t>Dotación de implementos a equipos de evaluadores</t>
  </si>
  <si>
    <t>JEFATURA DE PREPARACIÓN, ALERTA Y RESPUESTA</t>
  </si>
  <si>
    <t>Dotación de indumentaria a Guardavidas</t>
  </si>
  <si>
    <t>Dotación de equipos a Guardavidas</t>
  </si>
  <si>
    <t>Señalización informativa y preventiva en las playas del Cantón.</t>
  </si>
  <si>
    <t>Capacitación al personal de salvavidas</t>
  </si>
  <si>
    <t>Construcción de torres para personal de Guardavidas</t>
  </si>
  <si>
    <t>Adquisición de bombas para evacuación de agua</t>
  </si>
  <si>
    <t>Dotación de indumentaria adecuada y elementos de protección al personal de la Dirección de Gestión de Riesgos para el desarrollo de actividades en condiciones seguras durante el desempeño de sus funciones y la coordinación de emergencias, a la vez que se fortalece la imagen institucional.</t>
  </si>
  <si>
    <t>COORDINACIÓN DE DEPORTES</t>
  </si>
  <si>
    <t>Programa de Promoción de la cultura las artes  y actividades deportivas y recreativas</t>
  </si>
  <si>
    <t>TENIS DE CAMPO</t>
  </si>
  <si>
    <t>AJEDREZ</t>
  </si>
  <si>
    <t xml:space="preserve">NATACION </t>
  </si>
  <si>
    <t>KARATE</t>
  </si>
  <si>
    <t xml:space="preserve">TENIS DE MESA </t>
  </si>
  <si>
    <t xml:space="preserve">COMPLEJO "JOSE FRANCISCO CEVALLOS" ANCON </t>
  </si>
  <si>
    <t>MARCANDO LA DIFERENCIA Y EXPANDIENDO EL DEPORTE " ALCALDIA CIUDADANDA "</t>
  </si>
  <si>
    <t>DIRECCIÓN DE TURISMO</t>
  </si>
  <si>
    <t xml:space="preserve"> 
Al finalizar el primer trimestre del 2022, siete (7) playas del cantón Santa Elena son beneficiarias de la implementación
de normas técnicas para el uso y aprovechamiento de las playas y sus diferentes actividades.  
Al Finalizar el segundo trimestre del 2024, cinco de siete playas estarán listas para ser certificadas con la certificación de Bandera Azul.  </t>
  </si>
  <si>
    <t>g) Regular, controlar y promover el desarrollo de la actividad turística cantonal en coordinación con los demás gobiernos autónomos descentralizados, promoviendo especialmente la 
creación y funcionamiento de organizaciones asociativas y empresas comunitarias de turismo;</t>
  </si>
  <si>
    <t>Programa de regulación, control y promoción del desarrollo de la actividad turística cantonal</t>
  </si>
  <si>
    <t>Regulación y  control de la actividad turística en el cantón</t>
  </si>
  <si>
    <t>SI</t>
  </si>
  <si>
    <t>k) Preservar y garantizar el acceso efectivo de las personas al uso de las playas de mar, riberas de ríos, lagos y lagunas</t>
  </si>
  <si>
    <t>Programa de carnetización para Asociaciones Turísticas</t>
  </si>
  <si>
    <t>Programa de lanzamiento de marca turística del cantón Santa Elena</t>
  </si>
  <si>
    <t>UPSE</t>
  </si>
  <si>
    <t>Proyecto de señalética turística en los diversos destinos del Cantón Santa Elena</t>
  </si>
  <si>
    <t>MINTUR Y DIRECCION DE RIESGOS GAD MUNICIPAL</t>
  </si>
  <si>
    <t xml:space="preserve">Al finalizar el 2023, todo el sector turístico habrá sido beneficiario de talleres de capacitación continua dirigido en base a servicio al cliente. </t>
  </si>
  <si>
    <t>Plan de Capacitación y sensibilización turística para los diversos sectores y destinos del Cantón Santa Elena</t>
  </si>
  <si>
    <t>MINTUR, UPSE</t>
  </si>
  <si>
    <t>Monitoreo de flujos turísticos en los destinos del Cantón Santa Elena</t>
  </si>
  <si>
    <t>Implementar programas de difusión y promoción en sectores o comunidades con potencial turístico</t>
  </si>
  <si>
    <t>EMPRESA PRIVADA</t>
  </si>
  <si>
    <t>Feria Turística en Libertador Bolívar</t>
  </si>
  <si>
    <t xml:space="preserve">Impulsar el desarrollo sostenible de la economía del cantón, basado en el turismo, la producción agropecuaria, la pesca, y el comercio, optimizando su capacidad productiva y la soberanía alimentaria. </t>
  </si>
  <si>
    <t>Proyecto de playas turísticas sostenibles: Playa de Oro y Plata</t>
  </si>
  <si>
    <t>MINTUR</t>
  </si>
  <si>
    <t>Campeonato Internacional de Surf Alas Latin Tour Montañita</t>
  </si>
  <si>
    <t>Promoción turística de destinos mediante medios digitales</t>
  </si>
  <si>
    <t>Feria de emprendedores turísticos</t>
  </si>
  <si>
    <t>Inicio de temporada</t>
  </si>
  <si>
    <t>Festival de la fanesca</t>
  </si>
  <si>
    <t xml:space="preserve">Apertura de Temporada de Ballenas 2024 </t>
  </si>
  <si>
    <t>VIII  Festival de los carritos de madera</t>
  </si>
  <si>
    <t>Pulpo fest 2024</t>
  </si>
  <si>
    <t>Festival de las cometas</t>
  </si>
  <si>
    <t>Día mundial del Turismo</t>
  </si>
  <si>
    <t>XI Feria Agro productiva y Artesanal Sinchal - Paja Toquilla 2024</t>
  </si>
  <si>
    <t>Cadeate Pan Fest 2024</t>
  </si>
  <si>
    <t>Expo muebles Atahualpa</t>
  </si>
  <si>
    <t>Festival de la Natilla Palmar 2024</t>
  </si>
  <si>
    <t>Feria de la Ciruela Parroquia Simón Bolívar 2024</t>
  </si>
  <si>
    <t>Al finalizar el primer trimestre de 2023, diez (10) comunidades con recursos turísticos culturales del cantón Santa Elena serán beneficiarias de la implementación de la ruta cultural con normas para el uso y aprovechamiento de los lugares en cuestión y sus diferentes actividades</t>
  </si>
  <si>
    <t>Memorias Vivas y mesas de Muertos, festival de la colada morada 2024</t>
  </si>
  <si>
    <t>Show Extreme de Parapente San Pedro 2024</t>
  </si>
  <si>
    <t>Competencia de pesca deportiva en Punta Barandua</t>
  </si>
  <si>
    <t>Cicloturismo Santa Elena</t>
  </si>
  <si>
    <r>
      <t>Proyecto de Rincones Mágicos en los destinos Montañita, Olón, San Pab</t>
    </r>
    <r>
      <rPr>
        <sz val="14"/>
        <color theme="1"/>
        <rFont val="Calibri"/>
        <family val="2"/>
        <scheme val="minor"/>
      </rPr>
      <t>lo y Ballenita</t>
    </r>
  </si>
  <si>
    <t>Festival de Carnaval Temporada 2024: Sorteo de Comunas</t>
  </si>
  <si>
    <t>FESTIVAL DE COMIDAS TIPICAS</t>
  </si>
  <si>
    <t>1er Festival Parrillero</t>
  </si>
  <si>
    <t>1er Campeonato de  voleibol playero en la Comuna Olón</t>
  </si>
  <si>
    <t>La ruta de las iglesias en el Cantón Santa Elena</t>
  </si>
  <si>
    <t>DIRECCIÓN DE OBRAS PUBLICAS</t>
  </si>
  <si>
    <t>Garantizar el acceso y suministro de agua potable a gran parte del cantón, además del saneamiento ambiental eficiente, la recolección y tratamiento de los desechos sólidos basados en normas ambientales</t>
  </si>
  <si>
    <t xml:space="preserve"> 
Alcanzar hasta el 2030 el 65% de viviendas en el área rural con sistemas adecuados de eliminación de excretas.   </t>
  </si>
  <si>
    <t>Programa de dotación de  alcantarillado, depuración de aguas residuales</t>
  </si>
  <si>
    <t>Construcción del sistema de alcantarillado sanitario en la comuna Sacachún de la parroquia Simón Bolívar del cantón Santa Elena - Provincia de Santa Elena</t>
  </si>
  <si>
    <t>Garantizar la cobertura eficiente de servicios relacionados con la conectividad, movilidad y energía en el territorio cantonal</t>
  </si>
  <si>
    <t xml:space="preserve">Incrementar hasta el 2025 el porcentaje en cobertura y acceso de las principales vías urbanas y rurales acorde a la normativa INEN en un 10%.    
Incrementar hasta el 2030 el porcentaje de vías con señalética horizontal y vertical en el cantón en más del 30% </t>
  </si>
  <si>
    <t>c) Planificar, construir y mantener la vialidad urbana</t>
  </si>
  <si>
    <t>Programa de dotación y mantenimiento de la vialidad urbana y rural de competencia municipal</t>
  </si>
  <si>
    <t>Mejoramiento vial para varias comunas de Simón Bolívar de la parroquia Simón Bolívar del cantón Santa Elena provincia de Santa Elena</t>
  </si>
  <si>
    <t>Construcción del sistema de Alcantarillado sanitario en la comuna El Tambo de la parroquia Ancón del cantón Santa Elena provincia de Santa Elena</t>
  </si>
  <si>
    <t>Repotenciación del alcantarillado sanitario de la comuna Prosperidad de la parroquia San José de Ancón del cantón Santa Elena provincia de Santa Elena</t>
  </si>
  <si>
    <t>Asfaltado Vial en la cabecera parroquial de San José de Ancón del cantón Santa Elena provincia de Santa Elena</t>
  </si>
  <si>
    <t>Promover las buenas prácticas y convivencia entre los ciudadanos y ciudadanas del cantón, basados en el desarrollo de infraestructura y estructuras cerca de los asentamientos humanos</t>
  </si>
  <si>
    <t xml:space="preserve">Incrementar hasta el 2025 el porcentaje de espacios públicos con normas de inclusión social implementados y funcionando en el cantón en un 10% </t>
  </si>
  <si>
    <t>Programa de Dotación de Infraestructura Física, Equipamiento y Espacio Publico</t>
  </si>
  <si>
    <t>Construcción de cubierta metálica de la Escuela Miguel Letamendi y Lastrado de Vías productivas de la comuna Febres Cordero de la parroquia Colonche del cantón Santa Elena provincia de Santa Elena</t>
  </si>
  <si>
    <t>Construcción de cubierta metálica para la E.E.B de la comuna Manantial de Colonche de la parroquia Colonche del cantón Santa Elena provincia de Santa Elena</t>
  </si>
  <si>
    <t>Ampliación de subcentros y vías a nuevos sectores en la comuna Bambil Desecho de la parroquia Colonche del Cantón Santa Elena provincia de Santa Elena</t>
  </si>
  <si>
    <t>Construcción del sistema de aguas lluvias para la comuna Bambil Collao de la parroquia Colonche</t>
  </si>
  <si>
    <t>Construcción de extensión de redes de alcantarillado sanitario y cubierta metálica de la I.E. en la cabecera parroquial de Colonche del cantón Santa Elena provincia de Santa Elena</t>
  </si>
  <si>
    <t>Garantizar el acceso y suministro de agua potable a gran parte del cantón, además del saneamiento ambiental eficiente, la recolección y tratamiento de los desechos sólidos y aguas residuales basados en normas ambientales.</t>
  </si>
  <si>
    <t xml:space="preserve"> 
Alcanzar hasta el 2030 el 95% de viviendas con acceso a red pública de agua. </t>
  </si>
  <si>
    <t>Programa de dotación de los servicios públicos de agua potable</t>
  </si>
  <si>
    <t>Construcción de Cisterna y pozo para agua potable para la comuna El Suspiro de la parroquia Colonche del Cantón Santa Elena provincia de Santa Elena</t>
  </si>
  <si>
    <t>Mejoramiento del sistema del alcantarillado sanitario en la comuna Palmar de la parroquia Colonche del Cantón Santa Elena provincia de Santa Elena</t>
  </si>
  <si>
    <t>Plaza en la comuna Palmar de la parroquia Colonche del cantón Santa Elena provincia de Santa Elena</t>
  </si>
  <si>
    <t>Asfaltado vial de las calles principales de la comuna Jambelí de la parroquia Colonche del Cantón Santa Elena provincia de Santa Elena</t>
  </si>
  <si>
    <t>Construcción de cubierta metálica de la Escuela de la comuna San Marcos de la parroquia Colonche del Cantón Santa Elena provincia de Santa Elena</t>
  </si>
  <si>
    <t>Construcción del Centro de Desarrollo Social para la Comuna de la Parroquia Colonche del Cantón Santa Elena - Sede Comunal</t>
  </si>
  <si>
    <t>Regeneración Urbana del Centro de Monteverde de la parroquia Colonche con enfoque sostenible e inclusivo.</t>
  </si>
  <si>
    <t>Construcción de Pabellón de Unidad Educativa Ayangue</t>
  </si>
  <si>
    <t>Mejoramiento vial de las vías productivas de la comuna Loma Alta de la parroquia Colonche</t>
  </si>
  <si>
    <t xml:space="preserve">Mejoramiento vial de las Vías principales de la comuna Bajadita de Colonche de la parroquia de Colonche </t>
  </si>
  <si>
    <t>Construcción de extensión de redes de agua potable y alcantarillado sanitario de la comuna Aguadita de la parroquia Colonche</t>
  </si>
  <si>
    <t>Asfaltado vial de los sectores el Corozo, Las Balsas, y Ceibitos de la parroquia Colonche</t>
  </si>
  <si>
    <t xml:space="preserve">Asfaltado vial de varias calles de la comuna Rio Seco de la parroquia Colonche </t>
  </si>
  <si>
    <t>Construcción de cubierta metálica de la U.E. Ciudad de Quito del Recinto Las Lomas</t>
  </si>
  <si>
    <t>Construcción de cubierta metálica para la U.E. de la comuna Manantial de Guangala de la parroquia Colonche</t>
  </si>
  <si>
    <t>Construcción de muro de escollera para la comuna El Real de la parroquia Chanduy</t>
  </si>
  <si>
    <t>Construcción de 2da planta en la E.E.B José Martínez de la parroquia Chanduy</t>
  </si>
  <si>
    <t>Asfaltado Vial para varias calles de la Comuna el Caimito de la parroquia Chanduy</t>
  </si>
  <si>
    <t>Asfaltado Vial para varias calles de la comuna Sucre de la parroquia Chanduy</t>
  </si>
  <si>
    <t>Construcción de parque recreacional de la comuna Olmedo de la parroquia Chanduy con enfoque sostenible e inclusivo.</t>
  </si>
  <si>
    <t>Asfaltado de vías principales para la comuna Villingota de la parroquia Chanduy</t>
  </si>
  <si>
    <t>Mantenimiento E.E.B. Elisa Ayala de la comuna Bajada de Chanduy de la parroquia Chanduy</t>
  </si>
  <si>
    <t>Asfaltado vial de varias calles de la comuna Pechiche de la parroquia Chanduy</t>
  </si>
  <si>
    <t xml:space="preserve">Terminación del parque acuático de la comuna Engunga de la parroquia Chanduy </t>
  </si>
  <si>
    <t>Remodelación del parque con enfoque sostenible y escuela 9 de octubre del sector Buenos Aires de la parroquia Chanduy</t>
  </si>
  <si>
    <t xml:space="preserve">Asfaltado vial y construcción de aceras y bordillos en el sector Puerto de Chanduy </t>
  </si>
  <si>
    <t>Mejoramiento Vial del sector el Cerrito de la parroquia Chanduy</t>
  </si>
  <si>
    <t>Asfaltado Vial de la comuna Zapotal de la parroquia Chanduy</t>
  </si>
  <si>
    <t>Asfaltado vial y construcción de aceras y bordillos del sector San Rafael de la parroquia Chanduy</t>
  </si>
  <si>
    <t>Asfaltado vial y construcción del sistema de drenaje del sector Manantial de Chanduy de la parroquia Chanduy</t>
  </si>
  <si>
    <t xml:space="preserve">Construcción de la vía de evacuación al Cerro de la comuna Engullima de la parroquia Chanduy </t>
  </si>
  <si>
    <t>Asfaltado vial en la comuna Tugaduaja de la parroquia Chanduy</t>
  </si>
  <si>
    <t>Alcantarillado sanitario y construcción de cubierta metálica en la E.E.B de la comuna Morillo</t>
  </si>
  <si>
    <t>Lastrado de Calles y terminación del alcantarillado de la comuna San Pablo del cantón Santa Elena</t>
  </si>
  <si>
    <t>Remodelación de complejo turístico Baños Termales de San Vicente</t>
  </si>
  <si>
    <t>Asfaltado vial, aceras y bordillos de la comuna Buena Fuente del cantón Santa Elena</t>
  </si>
  <si>
    <t>Construcción de una cubierta metálica de la E.E.B Herma B Parker de la comuna San Vicente</t>
  </si>
  <si>
    <t>Asfaltado vial de la comuna El Azúcar del cantón Santa Elena</t>
  </si>
  <si>
    <t>Parque Sector 12 de Febrero de la comuna Juan Montalvo</t>
  </si>
  <si>
    <t>Construcción del Centro de Desarrollo Social para la Comuna del Cantón Santa Elena - Casa Comunal de la comuna Saya</t>
  </si>
  <si>
    <t>Asfaltado Vial y limpieza de Cauces de la comunas Cerro Alto del cantón Santa Elena</t>
  </si>
  <si>
    <t xml:space="preserve">Mantenimiento del parque de la cabecera parroquial de Atahualpa </t>
  </si>
  <si>
    <t>Construcción de una cubierta metálica de la Escuela 15 de Marzo del sector Barrios de la parroquia Atahualpa</t>
  </si>
  <si>
    <t>Construcción de una capilla en el sector Barrios de la parroquia Atahualpa</t>
  </si>
  <si>
    <t>Ampliación del sistema  de alcantarillado sanitario de la comuna Entre Ríos de la parroquia Atahualpa</t>
  </si>
  <si>
    <t>Asfalta vial, aceras y bordillos de la comuna Montañita de la parroquia Manglaralto</t>
  </si>
  <si>
    <t>Ampliación de la sala de emergencia del Hospital Manglaralto, aceras y bordillos y cerramiento del cementerio</t>
  </si>
  <si>
    <t xml:space="preserve">Construcción de cubierta Metálica U.E. Pedro José Rosales de la comuna Dos Mangas de la parroquia Manglaralto </t>
  </si>
  <si>
    <t>Alcanzar hasta el 2030 el 95% de viviendas en el área urbano marginal de la cabecera cantonal con sistemas adecuados de eliminación de excretas</t>
  </si>
  <si>
    <t>Ampliación del alcantarillado sanitario en varios barrios de Valdivia de la parroquia Manglaralto</t>
  </si>
  <si>
    <t>Asfaltado vial de la comuna Sitio Nuevo de la parroquia Manglaralto</t>
  </si>
  <si>
    <t>Construccion del sistema de aguas lluvias, aceras y bordillos de la comuna San Antonio de la parroquia Manglaralto</t>
  </si>
  <si>
    <t>Construcción de un pabellón de dos plantas en la U.E. de la comuna Barcelona de la parroquia Manglaralto</t>
  </si>
  <si>
    <t>Mantenimiento en la U.E y asfaltado vial de la comuna Cadeate de la parroquia Manglaralto</t>
  </si>
  <si>
    <t>Asfaltado vial del Barrio Colinas de la comuna Curia de la parroquia Manglaralto</t>
  </si>
  <si>
    <t>Construcción del Centro de Desarrollo Social para la Comuna de la parroquia Manglaralto del Cantón Santa Elena - Casa Comunal</t>
  </si>
  <si>
    <t>Construcción del sistema de alcantarillado sanitario, aceras y bordillos de la comuna Atravesado de la parroquia Maglaralto</t>
  </si>
  <si>
    <t>Construcción de aceras y bordillos de la comuna Pajiza de la parroquia Manglaralto</t>
  </si>
  <si>
    <t>Asfaltado vial en la comuna Rio Chico de la parroquia Manglaralto</t>
  </si>
  <si>
    <t>Construcción de pabellón de aulas de dos plantas a la U.E. en la comuna San Pedro de la parroquia Manglaralto</t>
  </si>
  <si>
    <t>Construcción de la iglesia en la comuna Rio Blanco de la parroquia Manglaralto</t>
  </si>
  <si>
    <t>Construcción de cubierta Metálica de la comuna Olón de la parroquia Manglaralto</t>
  </si>
  <si>
    <t>Mejoramiento Vial de la comuna San José de la parroquia Manglaralto</t>
  </si>
  <si>
    <t>Sistematización de aguas lluvias- limpieza de senderos del barrio Narcisa De Jesús del Cantón Santa Elena provincia de Santa Elena</t>
  </si>
  <si>
    <t>Centro de Desarrollo Social para el barrio Los Ceibos del Cantón Santa Elena provincia de Santa Elena</t>
  </si>
  <si>
    <t>Asfalto vial del barrio Sta Teresita del cantón Santa Elena</t>
  </si>
  <si>
    <t>Construcción de ducto pre-fabricados-calle Ancón en el barrio Ángel Simón del cantón Santa Elena</t>
  </si>
  <si>
    <t>Centro de Desarrollo Social para el barrio 10 de agosto y Simón Bolívar  del Cantón Santa Elena provincia de Santa Elena</t>
  </si>
  <si>
    <t>Terminación del Centro de Desarrollo Social para el barrio Manabí del Cantón Santa Elena provincia de Santa Elena</t>
  </si>
  <si>
    <t xml:space="preserve"> Sistema de aguas lluvias y mantenimiento vial del barrio Alberto Spencer del cantón Santa Elena</t>
  </si>
  <si>
    <t>Alcantantilado sanitario -aceras y bordillos en el Puente de Infantería Marina del cantón Santa Elena</t>
  </si>
  <si>
    <t>Construcción de (Sistema AA.LL) del barrio Julio Jaramillo del cantón Santa Elena</t>
  </si>
  <si>
    <t>Mantenimiento vial- aguas lluvias de los barrios 1 de Mayo y Guillermo Ordoñez del cantón Santa Elena</t>
  </si>
  <si>
    <t>Mantenimiento de puente y construcción de muros en el barrio Las Lomas del cantón Santa Elena</t>
  </si>
  <si>
    <t>Mantenimiento y ampliación de sistema de aguas lluvias del sector 25 de diciembre del cantón Santa Elena</t>
  </si>
  <si>
    <t>Construcción de canal abierto de HO.AALL del barrio Valdivia del cantón Santa Elena</t>
  </si>
  <si>
    <t>Construcción de Sede Barrial en el sector 5 esquinas del cantón Santa Elena</t>
  </si>
  <si>
    <t>Construcción del sistema de alcantarillado sanitario del barrio Nueva Jerusalén II del cantón Santa Elena</t>
  </si>
  <si>
    <t>Construcción de Parque recreativo del San Gregorio del cantón Santa Elena</t>
  </si>
  <si>
    <t xml:space="preserve">Construcción Sistema de drenaje de AA.LL, aceras y bordillos del barrio Valles de Santa Elena </t>
  </si>
  <si>
    <t>Construcción de Sede barrial del sector Girasoles del cantón Santa Elena</t>
  </si>
  <si>
    <t>Construcción de Sede barrial del sector La Crucita del cantón Santa Elena</t>
  </si>
  <si>
    <t>Construcción de Sistema de Alcantarillado para el sector Carlos Rubira Infante del cantón Santa Elena</t>
  </si>
  <si>
    <t>Construcción de sede social del sector Santa Elena</t>
  </si>
  <si>
    <t>Ampliación de sede barrial del sector Galápagos del cantón Santa Elena</t>
  </si>
  <si>
    <t>Construcción de Sede barrial del sector Cosmopolita del cantón Santa Elena</t>
  </si>
  <si>
    <t>Remodelación de cancha de uso múltiple para el sector Bellavista del cantón Santa Elena</t>
  </si>
  <si>
    <t>Cancha de uso múltiple para el sector 12 de octubre del cantón Santa Elena</t>
  </si>
  <si>
    <t xml:space="preserve">Construcción de un Pabellón educativo en el cantón Santa Elena </t>
  </si>
  <si>
    <t>Construcción de Ducto cajón para el sector Simón Bolívar</t>
  </si>
  <si>
    <t>Construcción de Sede barrial para la Cdla. Une del cantón Santa Elena</t>
  </si>
  <si>
    <t>Construcción de la sede barrial del sector los Laureles</t>
  </si>
  <si>
    <t>Mantenimiento de la sede  barrial del sector Los Sauces del cantón Santa Elena</t>
  </si>
  <si>
    <t>Mejoramiento vial para el sector Francisco Pizarro del cantón Santa Elena</t>
  </si>
  <si>
    <t>Mejoramiento vial del sector Nueva Jerusalén  del cantón Santa Elena</t>
  </si>
  <si>
    <t>Mejoramiento vial del sector 11 de Enero del cantón Santa Elena</t>
  </si>
  <si>
    <t>Mejoramiento vial del sector Únete K3 del cantón Santa Elena</t>
  </si>
  <si>
    <t xml:space="preserve">Construcción sistemas de aguas lluvias para el sector Márquez de la plata </t>
  </si>
  <si>
    <t>Mejoramiento vial del sector Amazonas del cantón Santa Elena</t>
  </si>
  <si>
    <t>Terminación de la sede barrial para el sector Entre Ríos</t>
  </si>
  <si>
    <t>Construcción de sede barrial para el sector los Jardines del cantón Santa Elena</t>
  </si>
  <si>
    <t>Terminación de la sede barrial para el sector Tipan Niza</t>
  </si>
  <si>
    <t>Mejoramiento vial del sector Tipan Niza del cantón Santa Elena</t>
  </si>
  <si>
    <t>Construcción de ducto cajón para el sector Ángel Simón Yagual del cantón Santa Elena</t>
  </si>
  <si>
    <t>Regeneración urbana del sector La Rotonda del cantón Santa Elena</t>
  </si>
  <si>
    <t>Construcción de extensión de red alcantarillado pluvial para Miraflores-Ballenita</t>
  </si>
  <si>
    <t>Construcción del sistema de alcantarillado sanitario para el sector 18, pasamano en bajada calle 7ma</t>
  </si>
  <si>
    <t xml:space="preserve">Construcción del parque central y construcción del pasamanos para el sector de Corporación Cívica de Ballenita </t>
  </si>
  <si>
    <t>Mejoramiento vial del sector Montebello</t>
  </si>
  <si>
    <t>Construcción del sistema de alcantarillado sanitario y pluvial para el sector 16 de Ballenita</t>
  </si>
  <si>
    <t xml:space="preserve">Construcción de extensión de red de agua potable y aguas servidas y construcción vial del Sector 18 de Ballenita </t>
  </si>
  <si>
    <t>Construcción del sistema de alcantarillado sanitario y mejoramiento vial del sector Ballenita</t>
  </si>
  <si>
    <t>Mejoramiento vial del sector Arena de mar del cantón Santa Elena</t>
  </si>
  <si>
    <t>Ampliación de alcantarillado sanitario del sector Valle de Ballenita del cantón Santa Elena</t>
  </si>
  <si>
    <t>Mejoramiento vial Portal de Ballenita</t>
  </si>
  <si>
    <t>Mejoramiento vial del sector Ballenita Oriental 1 del cantón Santa Elena</t>
  </si>
  <si>
    <t>Construcción de Sede Barrial del barrio Manabí del cantón Santa Elena</t>
  </si>
  <si>
    <t xml:space="preserve">Aceras y bordillos frete a la federación de barrios </t>
  </si>
  <si>
    <t>Terminación de acantilado del Barrio Amante de Sumpa</t>
  </si>
  <si>
    <t>Construcción de ducto cajón por motivo de fenómeno del niño</t>
  </si>
  <si>
    <t>Construcción del sistema de aguas lluvias para el sector Jimmy Candell del cantón Santa Elena</t>
  </si>
  <si>
    <t>Mantenimiento Preventivo de varios sistemas de alcantarillado sanitario</t>
  </si>
  <si>
    <t>Regeneración Vial de la Avenida Francisco Pizarro del cantón Santa Elena provincia de Santa Elena</t>
  </si>
  <si>
    <t>Obras Financiadas por Petroecuador</t>
  </si>
  <si>
    <t>Construcción de red de Alcantarillado Sanitario de la Comuna Rio Verde del cantón Santa Elena Provincia de Santa Elena</t>
  </si>
  <si>
    <t>Construcción de red de Alcantarillado Sanitario de la Comuna Simón Bolívar con implementación de sistema de estación de bombeo línea de impulsión y sistemas de tratamiento lagunar</t>
  </si>
  <si>
    <t>Construcción del Centro de Salud de la Comuna San Pablo del cantón Santa Elena Provincia de Santa Elena</t>
  </si>
  <si>
    <t>Construcción del Centro de Desarrollo Social para la Comuna Cerro Alto del cantón Santa Elena provincia de Santa Elena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</si>
</sst>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44" formatCode="_ &quot;$&quot;* #,##0.00_ ;_ &quot;$&quot;* \-#,##0.00_ ;_ &quot;$&quot;* &quot;-&quot;??_ ;_ @_ "/>
    <numFmt numFmtId="164" formatCode="&quot;$&quot;#,##0.00"/>
    <numFmt numFmtId="165" formatCode="000"/>
  </numFmts>
  <fonts count="12" x14ac:knownFonts="1">
    <font>
      <sz val="11"/>
      <color theme="1"/>
      <name val="Calibri"/>
      <family val="2"/>
      <scheme val="minor"/>
    </font>
    <font>
      <sz val="11"/>
      <color theme="1"/>
      <name val="Calibri"/>
      <family val="2"/>
      <scheme val="minor"/>
    </font>
    <font>
      <b/>
      <sz val="16"/>
      <color theme="1"/>
      <name val="Calibri"/>
      <family val="2"/>
      <scheme val="minor"/>
    </font>
    <font>
      <sz val="16"/>
      <color theme="1"/>
      <name val="Calibri"/>
      <family val="2"/>
      <scheme val="minor"/>
    </font>
    <font>
      <b/>
      <sz val="14"/>
      <name val="Calibri"/>
      <family val="2"/>
      <scheme val="minor"/>
    </font>
    <font>
      <sz val="14"/>
      <name val="Calibri"/>
      <family val="2"/>
      <scheme val="minor"/>
    </font>
    <font>
      <sz val="14"/>
      <color theme="1"/>
      <name val="Calibri"/>
      <family val="2"/>
      <scheme val="minor"/>
    </font>
    <font>
      <sz val="14"/>
      <color indexed="8"/>
      <name val="Calibri"/>
      <family val="2"/>
      <scheme val="minor"/>
    </font>
    <font>
      <sz val="14"/>
      <color rgb="FF000000"/>
      <name val="Calibri"/>
      <family val="2"/>
      <scheme val="minor"/>
    </font>
    <font>
      <sz val="11"/>
      <color theme="1"/>
      <name val="Candara"/>
      <family val="2"/>
    </font>
    <font>
      <b/>
      <sz val="14"/>
      <color theme="1"/>
      <name val="Calibri"/>
      <family val="2"/>
      <scheme val="minor"/>
    </font>
    <font>
      <sz val="14"/>
      <color rgb="FF37415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CAF1F2"/>
        <bgColor indexed="64"/>
      </patternFill>
    </fill>
    <fill>
      <patternFill patternType="solid">
        <fgColor theme="3" tint="0.59999389629810485"/>
        <bgColor indexed="64"/>
      </patternFill>
    </fill>
    <fill>
      <patternFill patternType="solid">
        <fgColor rgb="FFBACCFE"/>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59999389629810485"/>
        <bgColor indexed="64"/>
      </patternFill>
    </fill>
  </fills>
  <borders count="8">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44" fontId="1" fillId="0" borderId="0" applyFont="0" applyFill="0" applyBorder="0" applyAlignment="0" applyProtection="0"/>
    <xf numFmtId="0" fontId="9" fillId="0" borderId="0"/>
    <xf numFmtId="0" fontId="1" fillId="0" borderId="0"/>
  </cellStyleXfs>
  <cellXfs count="165">
    <xf numFmtId="0" fontId="0" fillId="0" borderId="0" xfId="0"/>
    <xf numFmtId="0" fontId="0" fillId="2" borderId="0" xfId="0" applyFill="1"/>
    <xf numFmtId="0" fontId="3" fillId="0" borderId="0" xfId="0" applyFont="1"/>
    <xf numFmtId="0" fontId="3" fillId="0" borderId="0" xfId="0" applyFont="1" applyAlignment="1">
      <alignment vertical="center"/>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5" fillId="0" borderId="0" xfId="0" applyFont="1" applyAlignment="1">
      <alignment horizontal="center" vertical="center"/>
    </xf>
    <xf numFmtId="0" fontId="6" fillId="4" borderId="5" xfId="0" applyFont="1" applyFill="1" applyBorder="1" applyAlignment="1">
      <alignment horizontal="center" vertical="center" wrapText="1"/>
    </xf>
    <xf numFmtId="0" fontId="6" fillId="4" borderId="5" xfId="0" applyFont="1" applyFill="1" applyBorder="1" applyAlignment="1">
      <alignment horizontal="justify" vertical="center" wrapText="1"/>
    </xf>
    <xf numFmtId="0" fontId="5" fillId="4" borderId="5" xfId="0" applyFont="1" applyFill="1" applyBorder="1" applyAlignment="1">
      <alignment horizontal="justify" vertical="center" wrapText="1"/>
    </xf>
    <xf numFmtId="0" fontId="5" fillId="4" borderId="5" xfId="0" applyFont="1" applyFill="1" applyBorder="1" applyAlignment="1">
      <alignment horizontal="center" vertical="center" wrapText="1"/>
    </xf>
    <xf numFmtId="44" fontId="5" fillId="4" borderId="5" xfId="0" applyNumberFormat="1" applyFont="1" applyFill="1" applyBorder="1" applyAlignment="1">
      <alignment vertical="center"/>
    </xf>
    <xf numFmtId="4" fontId="5" fillId="4" borderId="5" xfId="0" applyNumberFormat="1" applyFont="1" applyFill="1" applyBorder="1"/>
    <xf numFmtId="4" fontId="5" fillId="4" borderId="6" xfId="0" applyNumberFormat="1" applyFont="1" applyFill="1" applyBorder="1"/>
    <xf numFmtId="0" fontId="6" fillId="0" borderId="0" xfId="0" applyFont="1"/>
    <xf numFmtId="0" fontId="6" fillId="5" borderId="5" xfId="0" applyFont="1" applyFill="1" applyBorder="1" applyAlignment="1">
      <alignment horizontal="center" vertical="center" wrapText="1"/>
    </xf>
    <xf numFmtId="0" fontId="6" fillId="5" borderId="5" xfId="0" applyFont="1" applyFill="1" applyBorder="1" applyAlignment="1">
      <alignment horizontal="justify" vertical="center" wrapText="1"/>
    </xf>
    <xf numFmtId="0" fontId="5" fillId="5" borderId="5" xfId="0" applyFont="1" applyFill="1" applyBorder="1" applyAlignment="1">
      <alignment horizontal="justify" vertical="center" wrapText="1"/>
    </xf>
    <xf numFmtId="0" fontId="5" fillId="5" borderId="5" xfId="0" applyFont="1" applyFill="1" applyBorder="1" applyAlignment="1">
      <alignment horizontal="center" vertical="center" wrapText="1"/>
    </xf>
    <xf numFmtId="44" fontId="7" fillId="5" borderId="5" xfId="0" applyNumberFormat="1" applyFont="1" applyFill="1" applyBorder="1" applyAlignment="1">
      <alignment vertical="center" wrapText="1"/>
    </xf>
    <xf numFmtId="4" fontId="6" fillId="5" borderId="5" xfId="0" applyNumberFormat="1" applyFont="1" applyFill="1" applyBorder="1"/>
    <xf numFmtId="4" fontId="6" fillId="5" borderId="6" xfId="0" applyNumberFormat="1" applyFont="1" applyFill="1" applyBorder="1"/>
    <xf numFmtId="44" fontId="7" fillId="5" borderId="5" xfId="1" applyFont="1" applyFill="1" applyBorder="1" applyAlignment="1" applyProtection="1">
      <alignment vertical="center" wrapText="1"/>
    </xf>
    <xf numFmtId="44" fontId="6" fillId="5" borderId="5" xfId="0" applyNumberFormat="1" applyFont="1" applyFill="1" applyBorder="1" applyAlignment="1">
      <alignment vertical="center"/>
    </xf>
    <xf numFmtId="6" fontId="6" fillId="5" borderId="5" xfId="0" applyNumberFormat="1" applyFont="1" applyFill="1" applyBorder="1" applyAlignment="1">
      <alignment vertical="center"/>
    </xf>
    <xf numFmtId="44" fontId="5" fillId="5" borderId="5" xfId="0" applyNumberFormat="1" applyFont="1" applyFill="1" applyBorder="1" applyAlignment="1">
      <alignment vertical="center"/>
    </xf>
    <xf numFmtId="0" fontId="6" fillId="6" borderId="5" xfId="0" applyFont="1" applyFill="1" applyBorder="1" applyAlignment="1">
      <alignment horizontal="center" vertical="center" wrapText="1"/>
    </xf>
    <xf numFmtId="0" fontId="6" fillId="6" borderId="5" xfId="0" applyFont="1" applyFill="1" applyBorder="1" applyAlignment="1">
      <alignment horizontal="center" vertical="center"/>
    </xf>
    <xf numFmtId="0" fontId="6" fillId="6" borderId="5" xfId="0" applyFont="1" applyFill="1" applyBorder="1" applyAlignment="1">
      <alignment horizontal="justify" vertical="center" wrapText="1"/>
    </xf>
    <xf numFmtId="44" fontId="6" fillId="6" borderId="5" xfId="0" applyNumberFormat="1" applyFont="1" applyFill="1" applyBorder="1" applyAlignment="1">
      <alignment vertical="center"/>
    </xf>
    <xf numFmtId="4" fontId="6" fillId="6" borderId="5" xfId="0" applyNumberFormat="1" applyFont="1" applyFill="1" applyBorder="1"/>
    <xf numFmtId="4" fontId="6" fillId="6" borderId="6" xfId="0" applyNumberFormat="1" applyFont="1" applyFill="1" applyBorder="1"/>
    <xf numFmtId="0" fontId="6" fillId="7" borderId="5" xfId="0" applyFont="1" applyFill="1" applyBorder="1" applyAlignment="1">
      <alignment horizontal="center" vertical="center" wrapText="1"/>
    </xf>
    <xf numFmtId="0" fontId="6" fillId="7" borderId="5" xfId="0" applyFont="1" applyFill="1" applyBorder="1" applyAlignment="1">
      <alignment horizontal="center" vertical="center"/>
    </xf>
    <xf numFmtId="0" fontId="6" fillId="7" borderId="5" xfId="0" applyFont="1" applyFill="1" applyBorder="1" applyAlignment="1">
      <alignment horizontal="justify" vertical="center" wrapText="1"/>
    </xf>
    <xf numFmtId="44" fontId="6" fillId="7" borderId="5" xfId="0" applyNumberFormat="1" applyFont="1" applyFill="1" applyBorder="1" applyAlignment="1">
      <alignment vertical="center"/>
    </xf>
    <xf numFmtId="4" fontId="6" fillId="7" borderId="5" xfId="0" applyNumberFormat="1" applyFont="1" applyFill="1" applyBorder="1" applyAlignment="1">
      <alignment vertical="center"/>
    </xf>
    <xf numFmtId="4" fontId="6" fillId="7" borderId="6" xfId="0" applyNumberFormat="1" applyFont="1" applyFill="1" applyBorder="1" applyAlignment="1">
      <alignment vertical="center"/>
    </xf>
    <xf numFmtId="0" fontId="6" fillId="0" borderId="0" xfId="0" applyFont="1" applyAlignment="1">
      <alignment vertical="center"/>
    </xf>
    <xf numFmtId="0" fontId="7" fillId="7" borderId="5" xfId="0" applyFont="1" applyFill="1" applyBorder="1" applyAlignment="1">
      <alignment horizontal="justify" vertical="center" wrapText="1"/>
    </xf>
    <xf numFmtId="0" fontId="7" fillId="7" borderId="5" xfId="0" applyFont="1" applyFill="1" applyBorder="1" applyAlignment="1">
      <alignment horizontal="justify" vertical="center"/>
    </xf>
    <xf numFmtId="0" fontId="6" fillId="8" borderId="5" xfId="0" applyFont="1" applyFill="1" applyBorder="1" applyAlignment="1">
      <alignment horizontal="center" vertical="center" wrapText="1"/>
    </xf>
    <xf numFmtId="0" fontId="6" fillId="8" borderId="5" xfId="0" applyFont="1" applyFill="1" applyBorder="1" applyAlignment="1">
      <alignment horizontal="justify" vertical="center" wrapText="1"/>
    </xf>
    <xf numFmtId="44" fontId="6" fillId="8" borderId="5" xfId="0" applyNumberFormat="1" applyFont="1" applyFill="1" applyBorder="1" applyAlignment="1">
      <alignment vertical="center"/>
    </xf>
    <xf numFmtId="4" fontId="6" fillId="8" borderId="5" xfId="0" applyNumberFormat="1" applyFont="1" applyFill="1" applyBorder="1"/>
    <xf numFmtId="4" fontId="6" fillId="8" borderId="6" xfId="0" applyNumberFormat="1" applyFont="1" applyFill="1" applyBorder="1"/>
    <xf numFmtId="0" fontId="8" fillId="8" borderId="5" xfId="0" applyFont="1" applyFill="1" applyBorder="1" applyAlignment="1">
      <alignment horizontal="justify" vertical="center" wrapText="1"/>
    </xf>
    <xf numFmtId="4" fontId="6" fillId="8" borderId="5" xfId="0" applyNumberFormat="1" applyFont="1" applyFill="1" applyBorder="1" applyAlignment="1">
      <alignment horizontal="center" vertical="center"/>
    </xf>
    <xf numFmtId="0" fontId="6" fillId="9" borderId="5" xfId="0" applyFont="1" applyFill="1" applyBorder="1" applyAlignment="1">
      <alignment horizontal="center" vertical="center" wrapText="1"/>
    </xf>
    <xf numFmtId="0" fontId="6" fillId="9" borderId="5" xfId="0" applyFont="1" applyFill="1" applyBorder="1" applyAlignment="1">
      <alignment horizontal="justify" vertical="center" wrapText="1"/>
    </xf>
    <xf numFmtId="44" fontId="6" fillId="9" borderId="5" xfId="0" applyNumberFormat="1" applyFont="1" applyFill="1" applyBorder="1" applyAlignment="1">
      <alignment vertical="center"/>
    </xf>
    <xf numFmtId="4" fontId="6" fillId="9" borderId="5" xfId="0" applyNumberFormat="1" applyFont="1" applyFill="1" applyBorder="1"/>
    <xf numFmtId="4" fontId="6" fillId="9" borderId="6" xfId="0" applyNumberFormat="1" applyFont="1" applyFill="1" applyBorder="1"/>
    <xf numFmtId="164" fontId="6" fillId="9" borderId="5" xfId="0" applyNumberFormat="1" applyFont="1" applyFill="1" applyBorder="1" applyAlignment="1">
      <alignment vertical="center"/>
    </xf>
    <xf numFmtId="164" fontId="6" fillId="9" borderId="5" xfId="0" applyNumberFormat="1" applyFont="1" applyFill="1" applyBorder="1"/>
    <xf numFmtId="164" fontId="6" fillId="9" borderId="6" xfId="0" applyNumberFormat="1" applyFont="1" applyFill="1" applyBorder="1"/>
    <xf numFmtId="0" fontId="4" fillId="9" borderId="5" xfId="0" applyFont="1" applyFill="1" applyBorder="1" applyAlignment="1">
      <alignment vertical="center"/>
    </xf>
    <xf numFmtId="0" fontId="4" fillId="9" borderId="6" xfId="0" applyFont="1" applyFill="1" applyBorder="1" applyAlignment="1">
      <alignment vertical="center"/>
    </xf>
    <xf numFmtId="0" fontId="8" fillId="9" borderId="5" xfId="0" applyFont="1" applyFill="1" applyBorder="1" applyAlignment="1">
      <alignment horizontal="justify" vertical="center" wrapText="1"/>
    </xf>
    <xf numFmtId="44" fontId="5" fillId="9" borderId="5" xfId="0" applyNumberFormat="1" applyFont="1" applyFill="1" applyBorder="1" applyAlignment="1">
      <alignment vertical="center"/>
    </xf>
    <xf numFmtId="0" fontId="5" fillId="9" borderId="5" xfId="0" applyFont="1" applyFill="1" applyBorder="1"/>
    <xf numFmtId="0" fontId="6" fillId="9" borderId="5" xfId="0" applyFont="1" applyFill="1" applyBorder="1"/>
    <xf numFmtId="0" fontId="6" fillId="9" borderId="6" xfId="0" applyFont="1" applyFill="1" applyBorder="1"/>
    <xf numFmtId="4" fontId="6" fillId="9" borderId="5" xfId="0" applyNumberFormat="1" applyFont="1" applyFill="1" applyBorder="1" applyAlignment="1">
      <alignment horizontal="center" vertical="center" wrapText="1"/>
    </xf>
    <xf numFmtId="4" fontId="6" fillId="9" borderId="6" xfId="0" applyNumberFormat="1" applyFont="1" applyFill="1" applyBorder="1" applyAlignment="1">
      <alignment horizontal="center" vertical="center" wrapText="1"/>
    </xf>
    <xf numFmtId="44" fontId="6" fillId="9" borderId="5" xfId="0" applyNumberFormat="1" applyFont="1" applyFill="1" applyBorder="1" applyAlignment="1">
      <alignment horizontal="left" vertical="center" wrapText="1"/>
    </xf>
    <xf numFmtId="4" fontId="6" fillId="9" borderId="6" xfId="0" applyNumberFormat="1" applyFont="1" applyFill="1" applyBorder="1" applyAlignment="1">
      <alignment horizontal="center" vertical="center"/>
    </xf>
    <xf numFmtId="0" fontId="6" fillId="10" borderId="5" xfId="0" applyFont="1" applyFill="1" applyBorder="1" applyAlignment="1">
      <alignment horizontal="center" vertical="center" wrapText="1"/>
    </xf>
    <xf numFmtId="0" fontId="6" fillId="10" borderId="5" xfId="0" applyFont="1" applyFill="1" applyBorder="1" applyAlignment="1">
      <alignment horizontal="justify" vertical="center" wrapText="1"/>
    </xf>
    <xf numFmtId="0" fontId="6" fillId="10" borderId="5" xfId="0" applyFont="1" applyFill="1" applyBorder="1" applyAlignment="1">
      <alignment horizontal="justify" vertical="center"/>
    </xf>
    <xf numFmtId="44" fontId="6" fillId="10" borderId="5" xfId="0" applyNumberFormat="1" applyFont="1" applyFill="1" applyBorder="1" applyAlignment="1">
      <alignment vertical="center"/>
    </xf>
    <xf numFmtId="0" fontId="6" fillId="10" borderId="5" xfId="0" applyFont="1" applyFill="1" applyBorder="1" applyAlignment="1">
      <alignment vertical="center"/>
    </xf>
    <xf numFmtId="0" fontId="6" fillId="10" borderId="6" xfId="0" applyFont="1" applyFill="1" applyBorder="1" applyAlignment="1">
      <alignment vertical="center"/>
    </xf>
    <xf numFmtId="0" fontId="6" fillId="10" borderId="5" xfId="2" applyFont="1" applyFill="1" applyBorder="1" applyAlignment="1">
      <alignment horizontal="justify" vertical="center" wrapText="1"/>
    </xf>
    <xf numFmtId="0" fontId="6" fillId="10" borderId="5" xfId="0" applyFont="1" applyFill="1" applyBorder="1" applyAlignment="1">
      <alignment vertical="center" wrapText="1"/>
    </xf>
    <xf numFmtId="44" fontId="6" fillId="10" borderId="5" xfId="1" applyFont="1" applyFill="1" applyBorder="1" applyAlignment="1">
      <alignment horizontal="center" vertical="center" wrapText="1"/>
    </xf>
    <xf numFmtId="0" fontId="5" fillId="11" borderId="5" xfId="0" applyFont="1" applyFill="1" applyBorder="1" applyAlignment="1">
      <alignment vertical="center"/>
    </xf>
    <xf numFmtId="0" fontId="5" fillId="11" borderId="6" xfId="0" applyFont="1" applyFill="1" applyBorder="1" applyAlignment="1">
      <alignment vertical="center"/>
    </xf>
    <xf numFmtId="0" fontId="6" fillId="12" borderId="5" xfId="0" applyFont="1" applyFill="1" applyBorder="1" applyAlignment="1">
      <alignment horizontal="center" vertical="center" wrapText="1"/>
    </xf>
    <xf numFmtId="0" fontId="6" fillId="12" borderId="7" xfId="0" applyFont="1" applyFill="1" applyBorder="1" applyAlignment="1">
      <alignment horizontal="justify" vertical="center" wrapText="1"/>
    </xf>
    <xf numFmtId="0" fontId="6" fillId="12" borderId="5" xfId="0" applyFont="1" applyFill="1" applyBorder="1" applyAlignment="1">
      <alignment horizontal="justify" vertical="center"/>
    </xf>
    <xf numFmtId="44" fontId="6" fillId="12" borderId="5" xfId="0" applyNumberFormat="1" applyFont="1" applyFill="1" applyBorder="1" applyAlignment="1">
      <alignment vertical="center"/>
    </xf>
    <xf numFmtId="0" fontId="6" fillId="12" borderId="5" xfId="0" applyFont="1" applyFill="1" applyBorder="1"/>
    <xf numFmtId="0" fontId="6" fillId="12" borderId="6" xfId="0" applyFont="1" applyFill="1" applyBorder="1"/>
    <xf numFmtId="0" fontId="6" fillId="12" borderId="5" xfId="0" applyFont="1" applyFill="1" applyBorder="1" applyAlignment="1">
      <alignment horizontal="justify" vertical="center" wrapText="1"/>
    </xf>
    <xf numFmtId="0" fontId="6" fillId="13" borderId="5" xfId="0" applyFont="1" applyFill="1" applyBorder="1" applyAlignment="1">
      <alignment horizontal="center" vertical="center" wrapText="1"/>
    </xf>
    <xf numFmtId="0" fontId="5" fillId="13" borderId="5" xfId="0" applyFont="1" applyFill="1" applyBorder="1" applyAlignment="1">
      <alignment horizontal="justify" vertical="center" wrapText="1"/>
    </xf>
    <xf numFmtId="0" fontId="6" fillId="13" borderId="5" xfId="0" applyFont="1" applyFill="1" applyBorder="1" applyAlignment="1">
      <alignment horizontal="justify" vertical="center" wrapText="1"/>
    </xf>
    <xf numFmtId="44" fontId="6" fillId="13" borderId="5" xfId="0" applyNumberFormat="1" applyFont="1" applyFill="1" applyBorder="1" applyAlignment="1">
      <alignment vertical="center"/>
    </xf>
    <xf numFmtId="0" fontId="6" fillId="13" borderId="5" xfId="0" applyFont="1" applyFill="1" applyBorder="1"/>
    <xf numFmtId="0" fontId="6" fillId="13" borderId="6" xfId="0" applyFont="1" applyFill="1" applyBorder="1"/>
    <xf numFmtId="6" fontId="6" fillId="13" borderId="5" xfId="0" applyNumberFormat="1" applyFont="1" applyFill="1" applyBorder="1" applyAlignment="1">
      <alignment vertical="center"/>
    </xf>
    <xf numFmtId="0" fontId="6" fillId="14" borderId="7" xfId="0" applyFont="1" applyFill="1" applyBorder="1" applyAlignment="1">
      <alignment horizontal="center" vertical="center" wrapText="1"/>
    </xf>
    <xf numFmtId="0" fontId="6" fillId="14" borderId="7" xfId="0" applyFont="1" applyFill="1" applyBorder="1" applyAlignment="1">
      <alignment horizontal="justify" vertical="center" wrapText="1"/>
    </xf>
    <xf numFmtId="0" fontId="6" fillId="14" borderId="5" xfId="0" applyFont="1" applyFill="1" applyBorder="1" applyAlignment="1">
      <alignment horizontal="justify" vertical="center" wrapText="1"/>
    </xf>
    <xf numFmtId="0" fontId="6" fillId="14" borderId="5" xfId="0" applyFont="1" applyFill="1" applyBorder="1" applyAlignment="1">
      <alignment horizontal="center" vertical="center" wrapText="1"/>
    </xf>
    <xf numFmtId="44" fontId="6" fillId="14" borderId="5" xfId="0" applyNumberFormat="1" applyFont="1" applyFill="1" applyBorder="1" applyAlignment="1">
      <alignment vertical="center"/>
    </xf>
    <xf numFmtId="0" fontId="6" fillId="14" borderId="5" xfId="0" applyFont="1" applyFill="1" applyBorder="1" applyAlignment="1">
      <alignment horizontal="center" vertical="center"/>
    </xf>
    <xf numFmtId="0" fontId="6" fillId="14" borderId="6" xfId="0" applyFont="1" applyFill="1" applyBorder="1" applyAlignment="1">
      <alignment horizontal="center" vertical="center"/>
    </xf>
    <xf numFmtId="0" fontId="8" fillId="14" borderId="5" xfId="0" applyFont="1" applyFill="1" applyBorder="1" applyAlignment="1">
      <alignment horizontal="justify" vertical="center" wrapText="1"/>
    </xf>
    <xf numFmtId="0" fontId="6" fillId="11" borderId="7" xfId="0" applyFont="1" applyFill="1" applyBorder="1" applyAlignment="1">
      <alignment horizontal="center" vertical="center" wrapText="1"/>
    </xf>
    <xf numFmtId="0" fontId="6" fillId="11" borderId="7" xfId="0" applyFont="1" applyFill="1" applyBorder="1" applyAlignment="1">
      <alignment horizontal="center" vertical="center"/>
    </xf>
    <xf numFmtId="0" fontId="6" fillId="11" borderId="7" xfId="0" applyFont="1" applyFill="1" applyBorder="1" applyAlignment="1">
      <alignment horizontal="justify" vertical="center" wrapText="1"/>
    </xf>
    <xf numFmtId="0" fontId="6" fillId="11" borderId="5" xfId="0" applyFont="1" applyFill="1" applyBorder="1" applyAlignment="1">
      <alignment horizontal="left" vertical="center" wrapText="1"/>
    </xf>
    <xf numFmtId="0" fontId="6" fillId="11" borderId="5" xfId="0" applyFont="1" applyFill="1" applyBorder="1" applyAlignment="1">
      <alignment horizontal="center" vertical="center" wrapText="1"/>
    </xf>
    <xf numFmtId="0" fontId="6" fillId="11" borderId="5" xfId="3" applyFont="1" applyFill="1" applyBorder="1" applyAlignment="1">
      <alignment horizontal="justify" vertical="center" wrapText="1"/>
    </xf>
    <xf numFmtId="44" fontId="6" fillId="11" borderId="5" xfId="0" applyNumberFormat="1" applyFont="1" applyFill="1" applyBorder="1" applyAlignment="1">
      <alignment vertical="center"/>
    </xf>
    <xf numFmtId="0" fontId="6" fillId="11" borderId="5" xfId="0" applyFont="1" applyFill="1" applyBorder="1"/>
    <xf numFmtId="0" fontId="6" fillId="11" borderId="6" xfId="0" applyFont="1" applyFill="1" applyBorder="1"/>
    <xf numFmtId="0" fontId="5" fillId="11" borderId="5" xfId="3" applyFont="1" applyFill="1" applyBorder="1" applyAlignment="1">
      <alignment horizontal="justify" vertical="center" wrapText="1"/>
    </xf>
    <xf numFmtId="0" fontId="6" fillId="15" borderId="7" xfId="0" applyFont="1" applyFill="1" applyBorder="1" applyAlignment="1">
      <alignment horizontal="center" vertical="center" wrapText="1"/>
    </xf>
    <xf numFmtId="0" fontId="6" fillId="15" borderId="7" xfId="0" applyFont="1" applyFill="1" applyBorder="1" applyAlignment="1">
      <alignment horizontal="justify" vertical="center" wrapText="1"/>
    </xf>
    <xf numFmtId="0" fontId="6" fillId="15" borderId="5" xfId="0" applyFont="1" applyFill="1" applyBorder="1" applyAlignment="1">
      <alignment horizontal="justify" vertical="center" wrapText="1"/>
    </xf>
    <xf numFmtId="0" fontId="6" fillId="15" borderId="5" xfId="0" applyFont="1" applyFill="1" applyBorder="1" applyAlignment="1">
      <alignment horizontal="center" vertical="center" wrapText="1"/>
    </xf>
    <xf numFmtId="44" fontId="6" fillId="15" borderId="5" xfId="0" applyNumberFormat="1" applyFont="1" applyFill="1" applyBorder="1" applyAlignment="1">
      <alignment vertical="center"/>
    </xf>
    <xf numFmtId="0" fontId="6" fillId="15" borderId="5" xfId="0" applyFont="1" applyFill="1" applyBorder="1"/>
    <xf numFmtId="0" fontId="6" fillId="15" borderId="6" xfId="0" applyFont="1" applyFill="1" applyBorder="1"/>
    <xf numFmtId="0" fontId="8" fillId="15" borderId="5" xfId="0" applyFont="1" applyFill="1" applyBorder="1" applyAlignment="1">
      <alignment horizontal="justify" vertical="center" wrapText="1"/>
    </xf>
    <xf numFmtId="44" fontId="6" fillId="15" borderId="5" xfId="1" applyFont="1" applyFill="1" applyBorder="1" applyAlignment="1">
      <alignment horizontal="center" vertical="center" wrapText="1"/>
    </xf>
    <xf numFmtId="0" fontId="6" fillId="15" borderId="5" xfId="0" applyFont="1" applyFill="1" applyBorder="1" applyAlignment="1">
      <alignment horizontal="center" vertical="center"/>
    </xf>
    <xf numFmtId="0" fontId="6" fillId="16" borderId="7" xfId="0" applyFont="1" applyFill="1" applyBorder="1" applyAlignment="1">
      <alignment horizontal="center" vertical="center" wrapText="1"/>
    </xf>
    <xf numFmtId="0" fontId="6" fillId="16" borderId="7" xfId="0" applyFont="1" applyFill="1" applyBorder="1" applyAlignment="1">
      <alignment horizontal="justify" vertical="center" wrapText="1"/>
    </xf>
    <xf numFmtId="0" fontId="6" fillId="16" borderId="5" xfId="0" applyFont="1" applyFill="1" applyBorder="1" applyAlignment="1">
      <alignment horizontal="justify" vertical="center" wrapText="1"/>
    </xf>
    <xf numFmtId="0" fontId="6" fillId="16" borderId="5" xfId="0" applyFont="1" applyFill="1" applyBorder="1" applyAlignment="1">
      <alignment horizontal="center" vertical="center" wrapText="1"/>
    </xf>
    <xf numFmtId="44" fontId="6" fillId="16" borderId="5" xfId="0" applyNumberFormat="1" applyFont="1" applyFill="1" applyBorder="1" applyAlignment="1">
      <alignment vertical="center"/>
    </xf>
    <xf numFmtId="0" fontId="6" fillId="16" borderId="5" xfId="0" applyFont="1" applyFill="1" applyBorder="1"/>
    <xf numFmtId="0" fontId="6" fillId="16" borderId="6" xfId="0" applyFont="1" applyFill="1" applyBorder="1"/>
    <xf numFmtId="0" fontId="8" fillId="16" borderId="5" xfId="0" applyFont="1" applyFill="1" applyBorder="1" applyAlignment="1">
      <alignment horizontal="justify" vertical="center" wrapText="1"/>
    </xf>
    <xf numFmtId="0" fontId="6" fillId="17" borderId="7" xfId="0" applyFont="1" applyFill="1" applyBorder="1" applyAlignment="1">
      <alignment horizontal="center" vertical="center" wrapText="1"/>
    </xf>
    <xf numFmtId="0" fontId="6" fillId="17" borderId="7" xfId="0" applyFont="1" applyFill="1" applyBorder="1" applyAlignment="1">
      <alignment horizontal="justify" vertical="center" wrapText="1"/>
    </xf>
    <xf numFmtId="0" fontId="6" fillId="17" borderId="5" xfId="0" applyFont="1" applyFill="1" applyBorder="1" applyAlignment="1">
      <alignment horizontal="justify" vertical="center" wrapText="1"/>
    </xf>
    <xf numFmtId="0" fontId="6" fillId="17" borderId="5" xfId="0" applyFont="1" applyFill="1" applyBorder="1" applyAlignment="1">
      <alignment horizontal="center" vertical="center" wrapText="1"/>
    </xf>
    <xf numFmtId="44" fontId="6" fillId="17" borderId="5" xfId="0" applyNumberFormat="1" applyFont="1" applyFill="1" applyBorder="1" applyAlignment="1">
      <alignment horizontal="center" vertical="center"/>
    </xf>
    <xf numFmtId="0" fontId="6" fillId="17" borderId="5" xfId="0" applyFont="1" applyFill="1" applyBorder="1"/>
    <xf numFmtId="0" fontId="6" fillId="17" borderId="6" xfId="0" applyFont="1" applyFill="1" applyBorder="1"/>
    <xf numFmtId="0" fontId="8" fillId="17" borderId="5" xfId="0" applyFont="1" applyFill="1" applyBorder="1" applyAlignment="1">
      <alignment horizontal="justify" vertical="center" wrapText="1"/>
    </xf>
    <xf numFmtId="165" fontId="5" fillId="14" borderId="5" xfId="2" applyNumberFormat="1" applyFont="1" applyFill="1" applyBorder="1" applyAlignment="1">
      <alignment horizontal="justify" vertical="center" wrapText="1"/>
    </xf>
    <xf numFmtId="165" fontId="5" fillId="14" borderId="5" xfId="2" applyNumberFormat="1" applyFont="1" applyFill="1" applyBorder="1" applyAlignment="1">
      <alignment horizontal="center" vertical="center" wrapText="1"/>
    </xf>
    <xf numFmtId="44" fontId="6" fillId="14" borderId="5" xfId="0" applyNumberFormat="1" applyFont="1" applyFill="1" applyBorder="1" applyAlignment="1">
      <alignment horizontal="center" vertical="center"/>
    </xf>
    <xf numFmtId="44" fontId="6" fillId="14" borderId="6" xfId="0" applyNumberFormat="1" applyFont="1" applyFill="1" applyBorder="1" applyAlignment="1">
      <alignment horizontal="center" vertical="center"/>
    </xf>
    <xf numFmtId="44" fontId="6" fillId="14" borderId="6" xfId="0" applyNumberFormat="1"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5" xfId="0" applyFont="1" applyFill="1" applyBorder="1" applyAlignment="1">
      <alignment horizontal="justify" vertical="center" wrapText="1"/>
    </xf>
    <xf numFmtId="0" fontId="6" fillId="11" borderId="5" xfId="0" applyFont="1" applyFill="1" applyBorder="1" applyAlignment="1">
      <alignment horizontal="justify" vertical="center" wrapText="1"/>
    </xf>
    <xf numFmtId="0" fontId="5" fillId="11" borderId="5" xfId="0" applyFont="1" applyFill="1" applyBorder="1" applyAlignment="1">
      <alignment vertical="center" wrapText="1"/>
    </xf>
    <xf numFmtId="44" fontId="5" fillId="11" borderId="5" xfId="0" applyNumberFormat="1" applyFont="1" applyFill="1" applyBorder="1" applyAlignment="1">
      <alignment horizontal="center" vertical="center"/>
    </xf>
    <xf numFmtId="0" fontId="5" fillId="11" borderId="5" xfId="0" applyFont="1" applyFill="1" applyBorder="1"/>
    <xf numFmtId="0" fontId="5" fillId="11" borderId="6" xfId="0" applyFont="1" applyFill="1" applyBorder="1"/>
    <xf numFmtId="0" fontId="5" fillId="11" borderId="5" xfId="0" applyFont="1" applyFill="1" applyBorder="1" applyAlignment="1">
      <alignment horizontal="justify" vertical="center"/>
    </xf>
    <xf numFmtId="0" fontId="5" fillId="11" borderId="6"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11" borderId="7" xfId="0" applyFont="1" applyFill="1" applyBorder="1" applyAlignment="1">
      <alignment horizontal="justify" vertical="center" wrapText="1"/>
    </xf>
    <xf numFmtId="0" fontId="5" fillId="11" borderId="7" xfId="0" applyFont="1" applyFill="1" applyBorder="1" applyAlignment="1">
      <alignment horizontal="justify" vertical="center"/>
    </xf>
    <xf numFmtId="44" fontId="5" fillId="11" borderId="7" xfId="0" applyNumberFormat="1" applyFont="1" applyFill="1" applyBorder="1" applyAlignment="1">
      <alignment horizontal="center" vertical="center"/>
    </xf>
    <xf numFmtId="0" fontId="5" fillId="11" borderId="7" xfId="0" applyFont="1" applyFill="1" applyBorder="1"/>
    <xf numFmtId="0" fontId="6" fillId="0" borderId="0" xfId="0" applyFont="1" applyAlignment="1">
      <alignment wrapText="1"/>
    </xf>
    <xf numFmtId="44" fontId="10" fillId="0" borderId="0" xfId="1" applyFont="1" applyFill="1"/>
    <xf numFmtId="0" fontId="6" fillId="0" borderId="0" xfId="0" applyFont="1" applyAlignment="1">
      <alignment horizontal="justify" vertical="center"/>
    </xf>
    <xf numFmtId="44" fontId="6" fillId="0" borderId="0" xfId="0" applyNumberFormat="1" applyFont="1" applyAlignment="1">
      <alignment vertical="center"/>
    </xf>
    <xf numFmtId="0" fontId="6" fillId="2" borderId="4" xfId="0" applyFont="1" applyFill="1" applyBorder="1" applyAlignment="1">
      <alignment horizontal="center" vertical="center"/>
    </xf>
    <xf numFmtId="0" fontId="2"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center" vertical="center"/>
    </xf>
    <xf numFmtId="0" fontId="2" fillId="0" borderId="0" xfId="0" applyFont="1" applyAlignment="1">
      <alignment horizontal="center" vertical="center" wrapText="1"/>
    </xf>
  </cellXfs>
  <cellStyles count="4">
    <cellStyle name="Moneda" xfId="1" builtinId="4"/>
    <cellStyle name="Normal" xfId="0" builtinId="0"/>
    <cellStyle name="Normal 2" xfId="2"/>
    <cellStyle name="Normal 3" xfId="3"/>
  </cellStyles>
  <dxfs count="16">
    <dxf>
      <font>
        <b val="0"/>
        <i val="0"/>
        <strike val="0"/>
        <condense val="0"/>
        <extend val="0"/>
        <outline val="0"/>
        <shadow val="0"/>
        <u val="none"/>
        <vertAlign val="baseline"/>
        <sz val="14"/>
        <color auto="1"/>
        <name val="Calibri"/>
        <scheme val="minor"/>
      </font>
      <fill>
        <patternFill patternType="solid">
          <fgColor indexed="64"/>
          <bgColor theme="3" tint="0.5999938962981048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4"/>
        <color auto="1"/>
        <name val="Calibri"/>
        <scheme val="minor"/>
      </font>
      <fill>
        <patternFill patternType="solid">
          <fgColor indexed="64"/>
          <bgColor theme="3" tint="0.5999938962981048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Calibri"/>
        <scheme val="minor"/>
      </font>
      <numFmt numFmtId="34" formatCode="_ &quot;$&quot;* #,##0.00_ ;_ &quot;$&quot;* \-#,##0.00_ ;_ &quot;$&quot;* &quot;-&quot;??_ ;_ @_ "/>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Calibri"/>
        <scheme val="minor"/>
      </font>
      <fill>
        <patternFill patternType="solid">
          <fgColor indexed="64"/>
          <bgColor theme="3" tint="0.59999389629810485"/>
        </patternFill>
      </fill>
      <alignment horizontal="justify"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3" tint="0.59999389629810485"/>
        </patternFill>
      </fil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3" tint="0.59999389629810485"/>
        </patternFill>
      </fill>
      <alignment horizontal="justify"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3" tint="0.59999389629810485"/>
        </patternFill>
      </fill>
      <alignment horizontal="justify"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3" tint="0.5999938962981048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3" tint="0.5999938962981048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3" tint="0.5999938962981048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Calibri"/>
        <scheme val="minor"/>
      </font>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0"/>
        </patternFill>
      </fill>
      <alignment horizontal="center" vertical="center" textRotation="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4"/>
        <color auto="1"/>
        <name val="Calibri"/>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1713182</xdr:colOff>
      <xdr:row>0</xdr:row>
      <xdr:rowOff>40936</xdr:rowOff>
    </xdr:from>
    <xdr:to>
      <xdr:col>9</xdr:col>
      <xdr:colOff>1460913</xdr:colOff>
      <xdr:row>1</xdr:row>
      <xdr:rowOff>353786</xdr:rowOff>
    </xdr:to>
    <xdr:pic>
      <xdr:nvPicPr>
        <xdr:cNvPr id="2" name="1 Imagen">
          <a:extLst>
            <a:ext uri="{FF2B5EF4-FFF2-40B4-BE49-F238E27FC236}">
              <a16:creationId xmlns:a16="http://schemas.microsoft.com/office/drawing/2014/main" id="{36136FF4-24C8-4343-BA1B-DCB477EC605F}"/>
            </a:ext>
          </a:extLst>
        </xdr:cNvPr>
        <xdr:cNvPicPr>
          <a:picLocks noChangeAspect="1"/>
        </xdr:cNvPicPr>
      </xdr:nvPicPr>
      <xdr:blipFill rotWithShape="1">
        <a:blip xmlns:r="http://schemas.openxmlformats.org/officeDocument/2006/relationships" r:embed="rId1"/>
        <a:srcRect l="11394" t="16347" r="13235" b="16992"/>
        <a:stretch/>
      </xdr:blipFill>
      <xdr:spPr>
        <a:xfrm>
          <a:off x="37908182" y="40936"/>
          <a:ext cx="2757631" cy="1112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60.180\compartida\POA%202024\POA%20INSTITUCIONAL%202024%20APROB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uis_dominguez/Desktop/PRESPUESTO%202024/EMPRESAS_PUBLICAS/POA-COR-DEPORT-MARCAR-2023-2024%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uis_dominguez/Desktop/PRESPUESTO%202024/EMPRESAS_PUBLICAS/formato_poa_direcciones%20actualiz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
      <sheetName val="Present_Impr1 (2)"/>
      <sheetName val="Present_Impr1"/>
      <sheetName val="matriz POA"/>
      <sheetName val="oopp"/>
      <sheetName val="Ambiente"/>
      <sheetName val="GESTIÓN DE RIESGOS"/>
      <sheetName val="Talento Humano"/>
      <sheetName val="Administrativa"/>
      <sheetName val="Justicia social y vigilancia"/>
      <sheetName val="Cultura y patrimonio"/>
      <sheetName val="PLanificación"/>
      <sheetName val="Desarrollo Productivo"/>
      <sheetName val="Acción social y PC"/>
      <sheetName val="DEPORTES"/>
      <sheetName val="TURISMO"/>
      <sheetName val="Informática y Tecnología"/>
      <sheetName val="Secretaria General"/>
      <sheetName val="Procuraduría Síndica"/>
      <sheetName val="Comunicación Social"/>
      <sheetName val="hOJA"/>
      <sheetName val="Hoja1"/>
      <sheetName val="Hoja4"/>
    </sheetNames>
    <sheetDataSet>
      <sheetData sheetId="0"/>
      <sheetData sheetId="1"/>
      <sheetData sheetId="2"/>
      <sheetData sheetId="3"/>
      <sheetData sheetId="4"/>
      <sheetData sheetId="5">
        <row r="7">
          <cell r="E7">
            <v>35000</v>
          </cell>
        </row>
        <row r="8">
          <cell r="E8">
            <v>150000</v>
          </cell>
        </row>
        <row r="9">
          <cell r="E9">
            <v>20000</v>
          </cell>
        </row>
        <row r="10">
          <cell r="E10">
            <v>50000</v>
          </cell>
        </row>
        <row r="17">
          <cell r="E17">
            <v>200000</v>
          </cell>
        </row>
        <row r="18">
          <cell r="E18">
            <v>15000</v>
          </cell>
        </row>
        <row r="19">
          <cell r="E19">
            <v>4000</v>
          </cell>
        </row>
        <row r="24">
          <cell r="E24">
            <v>7400</v>
          </cell>
        </row>
        <row r="37">
          <cell r="E37">
            <v>11000</v>
          </cell>
        </row>
        <row r="51">
          <cell r="E51">
            <v>3090</v>
          </cell>
        </row>
        <row r="58">
          <cell r="E58">
            <v>5000</v>
          </cell>
        </row>
        <row r="61">
          <cell r="E61">
            <v>5000</v>
          </cell>
        </row>
        <row r="62">
          <cell r="E62">
            <v>7000</v>
          </cell>
        </row>
        <row r="70">
          <cell r="E70">
            <v>8510</v>
          </cell>
        </row>
        <row r="76">
          <cell r="E76">
            <v>23000</v>
          </cell>
        </row>
        <row r="79">
          <cell r="E79">
            <v>6800</v>
          </cell>
        </row>
        <row r="88">
          <cell r="E88">
            <v>6350</v>
          </cell>
        </row>
        <row r="92">
          <cell r="E92">
            <v>14000</v>
          </cell>
        </row>
        <row r="97">
          <cell r="E97">
            <v>10000</v>
          </cell>
        </row>
        <row r="102">
          <cell r="E102">
            <v>20000</v>
          </cell>
        </row>
        <row r="107">
          <cell r="E107">
            <v>15000</v>
          </cell>
        </row>
        <row r="114">
          <cell r="E114">
            <v>20000</v>
          </cell>
        </row>
      </sheetData>
      <sheetData sheetId="6">
        <row r="7">
          <cell r="E7">
            <v>180000</v>
          </cell>
        </row>
        <row r="9">
          <cell r="E9">
            <v>9186</v>
          </cell>
        </row>
        <row r="13">
          <cell r="E13">
            <v>79549.2</v>
          </cell>
        </row>
        <row r="21">
          <cell r="E21">
            <v>12000</v>
          </cell>
        </row>
        <row r="24">
          <cell r="E24">
            <v>15500</v>
          </cell>
        </row>
        <row r="25">
          <cell r="E25">
            <v>5400</v>
          </cell>
        </row>
        <row r="29">
          <cell r="E29">
            <v>10500</v>
          </cell>
        </row>
        <row r="37">
          <cell r="E37">
            <v>3700</v>
          </cell>
        </row>
        <row r="39">
          <cell r="E39">
            <v>4400</v>
          </cell>
        </row>
        <row r="40">
          <cell r="E40">
            <v>15250</v>
          </cell>
        </row>
        <row r="41">
          <cell r="E41">
            <v>24600</v>
          </cell>
        </row>
        <row r="44">
          <cell r="E44">
            <v>3850</v>
          </cell>
        </row>
      </sheetData>
      <sheetData sheetId="7">
        <row r="11">
          <cell r="E11">
            <v>63000</v>
          </cell>
        </row>
        <row r="15">
          <cell r="E15">
            <v>10000</v>
          </cell>
        </row>
        <row r="16">
          <cell r="E16">
            <v>30000</v>
          </cell>
        </row>
        <row r="17">
          <cell r="E17">
            <v>40000</v>
          </cell>
        </row>
        <row r="22">
          <cell r="E22">
            <v>30000</v>
          </cell>
        </row>
        <row r="24">
          <cell r="E24">
            <v>19080</v>
          </cell>
        </row>
        <row r="32">
          <cell r="E32">
            <v>3000</v>
          </cell>
        </row>
        <row r="34">
          <cell r="E34">
            <v>5000</v>
          </cell>
        </row>
        <row r="35">
          <cell r="E35">
            <v>6170</v>
          </cell>
        </row>
      </sheetData>
      <sheetData sheetId="8">
        <row r="6">
          <cell r="E6">
            <v>234026</v>
          </cell>
        </row>
        <row r="10">
          <cell r="E10">
            <v>364925.04</v>
          </cell>
        </row>
        <row r="13">
          <cell r="E13">
            <v>613400</v>
          </cell>
        </row>
        <row r="17">
          <cell r="E17">
            <v>10000</v>
          </cell>
        </row>
        <row r="19">
          <cell r="E19">
            <v>2000</v>
          </cell>
        </row>
        <row r="20">
          <cell r="E20">
            <v>270835.07</v>
          </cell>
        </row>
        <row r="27">
          <cell r="E27">
            <v>89090.64</v>
          </cell>
        </row>
        <row r="30">
          <cell r="E30">
            <v>23300</v>
          </cell>
        </row>
        <row r="31">
          <cell r="E31">
            <v>100000</v>
          </cell>
        </row>
        <row r="33">
          <cell r="E33">
            <v>107857.92</v>
          </cell>
        </row>
        <row r="36">
          <cell r="E36">
            <v>62925</v>
          </cell>
        </row>
      </sheetData>
      <sheetData sheetId="9">
        <row r="7">
          <cell r="E7">
            <v>80000</v>
          </cell>
        </row>
        <row r="8">
          <cell r="E8">
            <v>5000</v>
          </cell>
        </row>
        <row r="9">
          <cell r="E9">
            <v>6000</v>
          </cell>
        </row>
        <row r="12">
          <cell r="E12">
            <v>4000</v>
          </cell>
        </row>
        <row r="13">
          <cell r="E13">
            <v>15000</v>
          </cell>
        </row>
        <row r="14">
          <cell r="E14">
            <v>4000</v>
          </cell>
        </row>
        <row r="16">
          <cell r="E16">
            <v>7000</v>
          </cell>
        </row>
        <row r="17">
          <cell r="E17">
            <v>6000</v>
          </cell>
        </row>
        <row r="18">
          <cell r="E18">
            <v>6200</v>
          </cell>
        </row>
        <row r="19">
          <cell r="E19">
            <v>2000</v>
          </cell>
        </row>
        <row r="20">
          <cell r="E20">
            <v>10000</v>
          </cell>
        </row>
        <row r="25">
          <cell r="E25">
            <v>1000</v>
          </cell>
        </row>
        <row r="52">
          <cell r="E52">
            <v>8000</v>
          </cell>
        </row>
        <row r="57">
          <cell r="E57">
            <v>4000</v>
          </cell>
        </row>
        <row r="58">
          <cell r="E58">
            <v>2000</v>
          </cell>
        </row>
        <row r="59">
          <cell r="E59">
            <v>2800</v>
          </cell>
        </row>
        <row r="60">
          <cell r="E60">
            <v>3500</v>
          </cell>
        </row>
        <row r="65">
          <cell r="E65">
            <v>15000</v>
          </cell>
        </row>
        <row r="66">
          <cell r="E66">
            <v>10000</v>
          </cell>
        </row>
        <row r="67">
          <cell r="E67">
            <v>8000</v>
          </cell>
        </row>
        <row r="68">
          <cell r="E68">
            <v>1570</v>
          </cell>
        </row>
        <row r="69">
          <cell r="E69">
            <v>2515.35</v>
          </cell>
        </row>
        <row r="70">
          <cell r="E70">
            <v>4000</v>
          </cell>
        </row>
        <row r="71">
          <cell r="E71">
            <v>15000</v>
          </cell>
        </row>
        <row r="72">
          <cell r="E72">
            <v>20000</v>
          </cell>
        </row>
        <row r="76">
          <cell r="E76">
            <v>300000</v>
          </cell>
        </row>
        <row r="81">
          <cell r="E81">
            <v>2070</v>
          </cell>
        </row>
      </sheetData>
      <sheetData sheetId="10">
        <row r="7">
          <cell r="E7">
            <v>60000</v>
          </cell>
        </row>
        <row r="8">
          <cell r="E8">
            <v>150000</v>
          </cell>
        </row>
        <row r="9">
          <cell r="E9">
            <v>100000</v>
          </cell>
        </row>
        <row r="10">
          <cell r="E10">
            <v>60000</v>
          </cell>
        </row>
        <row r="11">
          <cell r="E11">
            <v>40000</v>
          </cell>
        </row>
        <row r="38">
          <cell r="E38">
            <v>5560</v>
          </cell>
        </row>
        <row r="47">
          <cell r="E47">
            <v>10000</v>
          </cell>
        </row>
        <row r="57">
          <cell r="E57">
            <v>6000</v>
          </cell>
        </row>
        <row r="63">
          <cell r="E63">
            <v>1000</v>
          </cell>
        </row>
        <row r="65">
          <cell r="E65">
            <v>6000</v>
          </cell>
        </row>
        <row r="76">
          <cell r="E76">
            <v>3500</v>
          </cell>
        </row>
        <row r="81">
          <cell r="E81">
            <v>1500</v>
          </cell>
        </row>
        <row r="86">
          <cell r="E86">
            <v>2400</v>
          </cell>
        </row>
        <row r="88">
          <cell r="E88">
            <v>1500</v>
          </cell>
        </row>
        <row r="91">
          <cell r="E91">
            <v>1000</v>
          </cell>
        </row>
        <row r="93">
          <cell r="E93">
            <v>6000</v>
          </cell>
        </row>
        <row r="100">
          <cell r="E100">
            <v>2500</v>
          </cell>
        </row>
        <row r="145">
          <cell r="E145">
            <v>6000</v>
          </cell>
        </row>
        <row r="152">
          <cell r="E152">
            <v>4500</v>
          </cell>
        </row>
        <row r="165">
          <cell r="E165">
            <v>5000</v>
          </cell>
        </row>
        <row r="170">
          <cell r="E170">
            <v>5000</v>
          </cell>
        </row>
      </sheetData>
      <sheetData sheetId="11">
        <row r="7">
          <cell r="E7">
            <v>8000</v>
          </cell>
        </row>
        <row r="33">
          <cell r="E33">
            <v>2000</v>
          </cell>
        </row>
        <row r="41">
          <cell r="E41">
            <v>400</v>
          </cell>
        </row>
        <row r="43">
          <cell r="E43">
            <v>7000</v>
          </cell>
        </row>
        <row r="47">
          <cell r="E47">
            <v>50000</v>
          </cell>
        </row>
        <row r="51">
          <cell r="E51">
            <v>10000</v>
          </cell>
        </row>
        <row r="55">
          <cell r="E55">
            <v>2513</v>
          </cell>
        </row>
        <row r="79">
          <cell r="E79">
            <v>1200</v>
          </cell>
        </row>
        <row r="81">
          <cell r="E81">
            <v>1500000</v>
          </cell>
        </row>
        <row r="82">
          <cell r="E82">
            <v>1827</v>
          </cell>
        </row>
        <row r="100">
          <cell r="E100">
            <v>8000</v>
          </cell>
        </row>
        <row r="101">
          <cell r="E101">
            <v>50000</v>
          </cell>
        </row>
        <row r="103">
          <cell r="E103">
            <v>1100</v>
          </cell>
        </row>
        <row r="105">
          <cell r="E105">
            <v>4350</v>
          </cell>
        </row>
        <row r="108">
          <cell r="E108">
            <v>5000</v>
          </cell>
        </row>
        <row r="130">
          <cell r="E130">
            <v>2000</v>
          </cell>
        </row>
      </sheetData>
      <sheetData sheetId="12">
        <row r="6">
          <cell r="E6">
            <v>60000</v>
          </cell>
        </row>
        <row r="10">
          <cell r="E10">
            <v>30000</v>
          </cell>
        </row>
        <row r="11">
          <cell r="E11">
            <v>30000</v>
          </cell>
        </row>
        <row r="19">
          <cell r="E19">
            <v>60000</v>
          </cell>
        </row>
        <row r="21">
          <cell r="E21">
            <v>30000</v>
          </cell>
        </row>
        <row r="23">
          <cell r="E23">
            <v>60000</v>
          </cell>
        </row>
        <row r="24">
          <cell r="E24">
            <v>60000</v>
          </cell>
        </row>
        <row r="25">
          <cell r="E25">
            <v>40000</v>
          </cell>
        </row>
        <row r="27">
          <cell r="E27">
            <v>30000</v>
          </cell>
        </row>
      </sheetData>
      <sheetData sheetId="13">
        <row r="10">
          <cell r="E10">
            <v>1766</v>
          </cell>
        </row>
        <row r="30">
          <cell r="E30">
            <v>2855</v>
          </cell>
        </row>
        <row r="34">
          <cell r="E34">
            <v>1800</v>
          </cell>
        </row>
        <row r="37">
          <cell r="E37">
            <v>1130</v>
          </cell>
        </row>
        <row r="41">
          <cell r="E41">
            <v>276</v>
          </cell>
        </row>
        <row r="45">
          <cell r="E45">
            <v>44000</v>
          </cell>
        </row>
        <row r="46">
          <cell r="E46">
            <v>5407</v>
          </cell>
        </row>
        <row r="55">
          <cell r="E55">
            <v>5317</v>
          </cell>
        </row>
        <row r="63">
          <cell r="E63">
            <v>5317</v>
          </cell>
        </row>
        <row r="71">
          <cell r="E71">
            <v>6400.5</v>
          </cell>
        </row>
        <row r="80">
          <cell r="E80">
            <v>8533</v>
          </cell>
        </row>
        <row r="93">
          <cell r="E93">
            <v>5376</v>
          </cell>
        </row>
        <row r="101">
          <cell r="E101">
            <v>6359</v>
          </cell>
        </row>
        <row r="109">
          <cell r="E109">
            <v>3148.8</v>
          </cell>
        </row>
        <row r="134">
          <cell r="E134">
            <v>12000</v>
          </cell>
        </row>
        <row r="135">
          <cell r="E135">
            <v>1880</v>
          </cell>
        </row>
      </sheetData>
      <sheetData sheetId="14"/>
      <sheetData sheetId="15">
        <row r="56">
          <cell r="E56">
            <v>3740</v>
          </cell>
        </row>
        <row r="63">
          <cell r="E63">
            <v>4000</v>
          </cell>
        </row>
        <row r="71">
          <cell r="E71">
            <v>4000</v>
          </cell>
        </row>
        <row r="77">
          <cell r="E77">
            <v>8000</v>
          </cell>
        </row>
        <row r="83">
          <cell r="E83">
            <v>10000</v>
          </cell>
        </row>
        <row r="93">
          <cell r="E93">
            <v>1500</v>
          </cell>
        </row>
        <row r="100">
          <cell r="E100">
            <v>15000</v>
          </cell>
        </row>
        <row r="117">
          <cell r="E117">
            <v>5680</v>
          </cell>
        </row>
        <row r="135">
          <cell r="E135">
            <v>10000</v>
          </cell>
        </row>
        <row r="161">
          <cell r="E161">
            <v>15000</v>
          </cell>
        </row>
        <row r="172">
          <cell r="E172">
            <v>5000</v>
          </cell>
        </row>
        <row r="173">
          <cell r="E173">
            <v>2500</v>
          </cell>
        </row>
        <row r="189">
          <cell r="E189">
            <v>12000</v>
          </cell>
        </row>
        <row r="211">
          <cell r="E211">
            <v>5000</v>
          </cell>
        </row>
        <row r="227">
          <cell r="E227">
            <v>10000</v>
          </cell>
        </row>
        <row r="255">
          <cell r="E255">
            <v>5000</v>
          </cell>
        </row>
        <row r="270">
          <cell r="E270">
            <v>5000</v>
          </cell>
        </row>
        <row r="285">
          <cell r="E285">
            <v>5000</v>
          </cell>
        </row>
        <row r="301">
          <cell r="E301">
            <v>10000</v>
          </cell>
        </row>
        <row r="317">
          <cell r="E317">
            <v>5000</v>
          </cell>
        </row>
        <row r="332">
          <cell r="E332">
            <v>10000</v>
          </cell>
        </row>
        <row r="350">
          <cell r="E350">
            <v>5000</v>
          </cell>
        </row>
        <row r="360">
          <cell r="E360">
            <v>8000</v>
          </cell>
        </row>
        <row r="377">
          <cell r="E377">
            <v>5000</v>
          </cell>
        </row>
        <row r="392">
          <cell r="E392">
            <v>5000</v>
          </cell>
        </row>
        <row r="411">
          <cell r="E411">
            <v>3500</v>
          </cell>
        </row>
        <row r="425">
          <cell r="E425">
            <v>5000</v>
          </cell>
        </row>
        <row r="438">
          <cell r="E438">
            <v>3500</v>
          </cell>
        </row>
        <row r="444">
          <cell r="E444">
            <v>10000</v>
          </cell>
        </row>
        <row r="451">
          <cell r="E451">
            <v>12000</v>
          </cell>
        </row>
        <row r="471">
          <cell r="E471">
            <v>12000</v>
          </cell>
        </row>
        <row r="503">
          <cell r="E503">
            <v>15000</v>
          </cell>
        </row>
        <row r="513">
          <cell r="E513">
            <v>5000</v>
          </cell>
        </row>
        <row r="522">
          <cell r="E522">
            <v>5000</v>
          </cell>
        </row>
      </sheetData>
      <sheetData sheetId="16">
        <row r="5">
          <cell r="E5">
            <v>10000</v>
          </cell>
        </row>
        <row r="8">
          <cell r="E8">
            <v>4124</v>
          </cell>
        </row>
        <row r="12">
          <cell r="E12">
            <v>60000</v>
          </cell>
        </row>
        <row r="18">
          <cell r="E18">
            <v>40000</v>
          </cell>
        </row>
        <row r="20">
          <cell r="E20">
            <v>6180</v>
          </cell>
        </row>
        <row r="24">
          <cell r="E24">
            <v>5772</v>
          </cell>
        </row>
        <row r="32">
          <cell r="E32">
            <v>5857</v>
          </cell>
        </row>
        <row r="41">
          <cell r="E41">
            <v>6250</v>
          </cell>
        </row>
        <row r="43">
          <cell r="E43">
            <v>3225</v>
          </cell>
        </row>
        <row r="46">
          <cell r="E46">
            <v>5252</v>
          </cell>
        </row>
        <row r="85">
          <cell r="E85">
            <v>4500</v>
          </cell>
        </row>
        <row r="86">
          <cell r="E86">
            <v>12000</v>
          </cell>
        </row>
        <row r="88">
          <cell r="E88">
            <v>4500</v>
          </cell>
        </row>
        <row r="93">
          <cell r="E93">
            <v>680</v>
          </cell>
        </row>
        <row r="97">
          <cell r="E97">
            <v>30000</v>
          </cell>
        </row>
        <row r="100">
          <cell r="E100">
            <v>12400</v>
          </cell>
        </row>
        <row r="103">
          <cell r="E103">
            <v>450000</v>
          </cell>
        </row>
        <row r="104">
          <cell r="E104">
            <v>85000</v>
          </cell>
        </row>
        <row r="105">
          <cell r="E105">
            <v>25000</v>
          </cell>
        </row>
      </sheetData>
      <sheetData sheetId="17">
        <row r="6">
          <cell r="E6">
            <v>6000</v>
          </cell>
        </row>
        <row r="50">
          <cell r="E50">
            <v>1000</v>
          </cell>
        </row>
        <row r="59">
          <cell r="E59">
            <v>2500</v>
          </cell>
        </row>
        <row r="64">
          <cell r="E64">
            <v>5000</v>
          </cell>
        </row>
      </sheetData>
      <sheetData sheetId="18">
        <row r="7">
          <cell r="E7">
            <v>5000</v>
          </cell>
        </row>
        <row r="24">
          <cell r="E24">
            <v>5000</v>
          </cell>
        </row>
        <row r="29">
          <cell r="E29">
            <v>8000</v>
          </cell>
        </row>
        <row r="32">
          <cell r="E32">
            <v>1500</v>
          </cell>
        </row>
      </sheetData>
      <sheetData sheetId="19">
        <row r="7">
          <cell r="E7">
            <v>178349.96</v>
          </cell>
        </row>
        <row r="19">
          <cell r="E19">
            <v>408114</v>
          </cell>
        </row>
        <row r="59">
          <cell r="E59">
            <v>145280</v>
          </cell>
        </row>
        <row r="72">
          <cell r="E72">
            <v>15000</v>
          </cell>
        </row>
      </sheetData>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2023-JUNIO-2023"/>
      <sheetName val="PAC-2018"/>
      <sheetName val="POA-2024"/>
    </sheetNames>
    <sheetDataSet>
      <sheetData sheetId="0" refreshError="1"/>
      <sheetData sheetId="1" refreshError="1"/>
      <sheetData sheetId="2" refreshError="1">
        <row r="123">
          <cell r="A123" t="str">
            <v>COMPLEJO DEPORTIVO "JOSÉ FRANCISCO CEVALLOS"</v>
          </cell>
        </row>
        <row r="191">
          <cell r="A191" t="str">
            <v>COMPLEJO DEPORTIVO "COSMOPOLITA"</v>
          </cell>
        </row>
        <row r="284">
          <cell r="A284" t="str">
            <v xml:space="preserve">CANCHA WASHINGTON "EL GATO"ALVAREZ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anexo presupuesto"/>
    </sheetNames>
    <sheetDataSet>
      <sheetData sheetId="0" refreshError="1"/>
      <sheetData sheetId="1">
        <row r="190">
          <cell r="B190" t="str">
            <v>PROYECTO ESCUELAS DE FUTBOL: "MARCANDO GOLES"</v>
          </cell>
        </row>
        <row r="216">
          <cell r="B216" t="str">
            <v>PROYECTO ESCUELAS DE BALONCESTO " ENCESTANDO SUEÑOS"</v>
          </cell>
        </row>
        <row r="262">
          <cell r="B262" t="str">
            <v>PROYECTO BAILO TERAPIA.</v>
          </cell>
          <cell r="H262">
            <v>6000</v>
          </cell>
        </row>
        <row r="268">
          <cell r="B268" t="str">
            <v>PUBLICIDAD</v>
          </cell>
        </row>
      </sheetData>
    </sheetDataSet>
  </externalBook>
</externalLink>
</file>

<file path=xl/tables/table1.xml><?xml version="1.0" encoding="utf-8"?>
<table xmlns="http://schemas.openxmlformats.org/spreadsheetml/2006/main" id="1" name="Tabla2" displayName="Tabla2" ref="A3:L377" totalsRowShown="0" headerRowDxfId="15" headerRowBorderDxfId="14" tableBorderDxfId="13" totalsRowBorderDxfId="12">
  <tableColumns count="12">
    <tableColumn id="1" name="N°" dataDxfId="11"/>
    <tableColumn id="2" name="DIRECCION" dataDxfId="10"/>
    <tableColumn id="3" name="JEFATURAS / COORDINACIONES O UNIDAD EJECUTORA" dataDxfId="9"/>
    <tableColumn id="4" name="OBJETIVO ESTRATEGICO PDOT VIGENTE" dataDxfId="8"/>
    <tableColumn id="7" name="META ESTRATEGICA PDOT VIGENTE" dataDxfId="7"/>
    <tableColumn id="15" name="FUNCIONES" dataDxfId="6"/>
    <tableColumn id="13" name="ALINEACIÓN COMPETENCIAS EXCLUSIVAS GAD_x000a_ART. 55 COOTAD" dataDxfId="5"/>
    <tableColumn id="5" name="PROGRAMAS" dataDxfId="4"/>
    <tableColumn id="6" name="PROYECTOS" dataDxfId="3"/>
    <tableColumn id="10" name="PRESUPUESTO_x000a_REFERENCIAL" dataDxfId="2"/>
    <tableColumn id="11" name="AUTOGESTION" dataDxfId="1"/>
    <tableColumn id="12" name="EN CONVENIO"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89"/>
  <sheetViews>
    <sheetView tabSelected="1" zoomScale="50" zoomScaleNormal="50" zoomScaleSheetLayoutView="70" workbookViewId="0">
      <selection activeCell="O4" sqref="O4"/>
    </sheetView>
  </sheetViews>
  <sheetFormatPr baseColWidth="10" defaultColWidth="13" defaultRowHeight="18.75" x14ac:dyDescent="0.3"/>
  <cols>
    <col min="1" max="1" width="8.140625" style="39" customWidth="1"/>
    <col min="2" max="2" width="30.85546875" style="156" customWidth="1"/>
    <col min="3" max="3" width="44.42578125" style="15" customWidth="1"/>
    <col min="4" max="4" width="77.7109375" style="15" customWidth="1"/>
    <col min="5" max="5" width="82" style="15" customWidth="1"/>
    <col min="6" max="6" width="116.42578125" style="15" customWidth="1"/>
    <col min="7" max="7" width="140.5703125" style="15" customWidth="1"/>
    <col min="8" max="8" width="42.7109375" style="156" customWidth="1"/>
    <col min="9" max="9" width="45.140625" style="158" customWidth="1"/>
    <col min="10" max="10" width="35.28515625" style="39" customWidth="1"/>
    <col min="11" max="11" width="26" style="15" customWidth="1"/>
    <col min="12" max="12" width="30.42578125" style="15" customWidth="1"/>
    <col min="13" max="14" width="13" style="1"/>
    <col min="15" max="15" width="30.28515625" style="1" customWidth="1"/>
    <col min="16" max="16" width="28.85546875" style="1" customWidth="1"/>
    <col min="17" max="36" width="13" style="1"/>
    <col min="92" max="16384" width="13" style="15"/>
  </cols>
  <sheetData>
    <row r="1" spans="1:91" s="2" customFormat="1" ht="63" customHeight="1" x14ac:dyDescent="0.35">
      <c r="A1" s="161" t="s">
        <v>0</v>
      </c>
      <c r="B1" s="161"/>
      <c r="C1" s="161"/>
      <c r="D1" s="161"/>
      <c r="E1" s="161"/>
      <c r="F1" s="161"/>
      <c r="G1" s="161"/>
      <c r="H1" s="162"/>
      <c r="I1" s="161"/>
      <c r="J1" s="161"/>
      <c r="K1" s="161"/>
      <c r="L1" s="161"/>
      <c r="M1" s="1"/>
      <c r="N1" s="1"/>
      <c r="O1" s="1"/>
      <c r="P1" s="1"/>
      <c r="Q1" s="1"/>
      <c r="R1" s="1"/>
      <c r="S1" s="1"/>
      <c r="T1" s="1"/>
      <c r="U1" s="1"/>
      <c r="V1" s="1"/>
      <c r="W1" s="1"/>
      <c r="X1" s="1"/>
      <c r="Y1" s="1"/>
      <c r="Z1" s="1"/>
      <c r="AA1" s="1"/>
      <c r="AB1" s="1"/>
      <c r="AC1" s="1"/>
      <c r="AD1" s="1"/>
      <c r="AE1" s="1"/>
      <c r="AF1" s="1"/>
      <c r="AG1" s="1"/>
      <c r="AH1" s="1"/>
      <c r="AI1" s="1"/>
      <c r="AJ1" s="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row>
    <row r="2" spans="1:91" s="3" customFormat="1" ht="32.25" customHeight="1" x14ac:dyDescent="0.25">
      <c r="A2" s="163" t="s">
        <v>1</v>
      </c>
      <c r="B2" s="163"/>
      <c r="C2" s="163"/>
      <c r="D2" s="163"/>
      <c r="E2" s="163"/>
      <c r="F2" s="163"/>
      <c r="G2" s="163"/>
      <c r="H2" s="164"/>
      <c r="I2" s="163"/>
      <c r="J2" s="163"/>
      <c r="K2" s="163"/>
      <c r="L2" s="163"/>
      <c r="M2" s="1"/>
      <c r="N2" s="1"/>
      <c r="O2" s="1"/>
      <c r="P2" s="1"/>
      <c r="Q2" s="1"/>
      <c r="R2" s="1"/>
      <c r="S2" s="1"/>
      <c r="T2" s="1"/>
      <c r="U2" s="1"/>
      <c r="V2" s="1"/>
      <c r="W2" s="1"/>
      <c r="X2" s="1"/>
      <c r="Y2" s="1"/>
      <c r="Z2" s="1"/>
      <c r="AA2" s="1"/>
      <c r="AB2" s="1"/>
      <c r="AC2" s="1"/>
      <c r="AD2" s="1"/>
      <c r="AE2" s="1"/>
      <c r="AF2" s="1"/>
      <c r="AG2" s="1"/>
      <c r="AH2" s="1"/>
      <c r="AI2" s="1"/>
      <c r="AJ2" s="1"/>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row>
    <row r="3" spans="1:91" s="7" customFormat="1" ht="37.5" x14ac:dyDescent="0.25">
      <c r="A3" s="4" t="s">
        <v>2</v>
      </c>
      <c r="B3" s="5" t="s">
        <v>3</v>
      </c>
      <c r="C3" s="5" t="s">
        <v>4</v>
      </c>
      <c r="D3" s="5" t="s">
        <v>5</v>
      </c>
      <c r="E3" s="5" t="s">
        <v>6</v>
      </c>
      <c r="F3" s="5" t="s">
        <v>7</v>
      </c>
      <c r="G3" s="5" t="s">
        <v>8</v>
      </c>
      <c r="H3" s="5" t="s">
        <v>9</v>
      </c>
      <c r="I3" s="5" t="s">
        <v>10</v>
      </c>
      <c r="J3" s="5" t="s">
        <v>11</v>
      </c>
      <c r="K3" s="5" t="s">
        <v>12</v>
      </c>
      <c r="L3" s="6" t="s">
        <v>13</v>
      </c>
      <c r="M3" s="1"/>
      <c r="N3" s="1"/>
      <c r="O3" s="1"/>
      <c r="P3" s="1"/>
      <c r="Q3" s="1"/>
      <c r="R3" s="1"/>
      <c r="S3" s="1"/>
      <c r="T3" s="1"/>
      <c r="U3" s="1"/>
      <c r="V3" s="1"/>
      <c r="W3" s="1"/>
      <c r="X3" s="1"/>
      <c r="Y3" s="1"/>
      <c r="Z3" s="1"/>
      <c r="AA3" s="1"/>
      <c r="AB3" s="1"/>
      <c r="AC3" s="1"/>
      <c r="AD3" s="1"/>
      <c r="AE3" s="1"/>
      <c r="AF3" s="1"/>
      <c r="AG3" s="1"/>
      <c r="AH3" s="1"/>
      <c r="AI3" s="1"/>
      <c r="AJ3" s="1"/>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row>
    <row r="4" spans="1:91" ht="167.25" customHeight="1" x14ac:dyDescent="0.3">
      <c r="A4" s="160">
        <v>1</v>
      </c>
      <c r="B4" s="8" t="s">
        <v>14</v>
      </c>
      <c r="C4" s="8" t="s">
        <v>14</v>
      </c>
      <c r="D4" s="9" t="s">
        <v>15</v>
      </c>
      <c r="E4" s="9" t="s">
        <v>16</v>
      </c>
      <c r="F4" s="10" t="s">
        <v>17</v>
      </c>
      <c r="G4" s="10" t="s">
        <v>18</v>
      </c>
      <c r="H4" s="11" t="s">
        <v>19</v>
      </c>
      <c r="I4" s="10" t="s">
        <v>20</v>
      </c>
      <c r="J4" s="12">
        <f>'[1]Secretaria General'!E6</f>
        <v>6000</v>
      </c>
      <c r="K4" s="13"/>
      <c r="L4" s="14"/>
    </row>
    <row r="5" spans="1:91" ht="164.25" customHeight="1" x14ac:dyDescent="0.3">
      <c r="A5" s="160">
        <v>2</v>
      </c>
      <c r="B5" s="8" t="s">
        <v>14</v>
      </c>
      <c r="C5" s="8" t="s">
        <v>14</v>
      </c>
      <c r="D5" s="9" t="s">
        <v>15</v>
      </c>
      <c r="E5" s="9" t="s">
        <v>16</v>
      </c>
      <c r="F5" s="10" t="s">
        <v>17</v>
      </c>
      <c r="G5" s="10" t="s">
        <v>18</v>
      </c>
      <c r="H5" s="11" t="s">
        <v>19</v>
      </c>
      <c r="I5" s="10" t="s">
        <v>21</v>
      </c>
      <c r="J5" s="12">
        <f>'[1]Secretaria General'!E50</f>
        <v>1000</v>
      </c>
      <c r="K5" s="13"/>
      <c r="L5" s="14"/>
    </row>
    <row r="6" spans="1:91" ht="150" x14ac:dyDescent="0.3">
      <c r="A6" s="160">
        <v>3</v>
      </c>
      <c r="B6" s="8" t="s">
        <v>14</v>
      </c>
      <c r="C6" s="8" t="s">
        <v>14</v>
      </c>
      <c r="D6" s="9" t="s">
        <v>15</v>
      </c>
      <c r="E6" s="9" t="s">
        <v>16</v>
      </c>
      <c r="F6" s="10" t="s">
        <v>17</v>
      </c>
      <c r="G6" s="10" t="s">
        <v>18</v>
      </c>
      <c r="H6" s="11" t="s">
        <v>19</v>
      </c>
      <c r="I6" s="10" t="s">
        <v>22</v>
      </c>
      <c r="J6" s="12">
        <f>'[1]Secretaria General'!E59</f>
        <v>2500</v>
      </c>
      <c r="K6" s="13"/>
      <c r="L6" s="14"/>
    </row>
    <row r="7" spans="1:91" ht="150" x14ac:dyDescent="0.3">
      <c r="A7" s="160">
        <v>4</v>
      </c>
      <c r="B7" s="8" t="s">
        <v>14</v>
      </c>
      <c r="C7" s="8" t="s">
        <v>14</v>
      </c>
      <c r="D7" s="9" t="s">
        <v>15</v>
      </c>
      <c r="E7" s="9" t="s">
        <v>16</v>
      </c>
      <c r="F7" s="10" t="s">
        <v>17</v>
      </c>
      <c r="G7" s="10" t="s">
        <v>18</v>
      </c>
      <c r="H7" s="11" t="s">
        <v>19</v>
      </c>
      <c r="I7" s="10" t="s">
        <v>23</v>
      </c>
      <c r="J7" s="12">
        <f>'[1]Secretaria General'!E64</f>
        <v>5000</v>
      </c>
      <c r="K7" s="13"/>
      <c r="L7" s="14"/>
    </row>
    <row r="8" spans="1:91" ht="93.75" x14ac:dyDescent="0.3">
      <c r="A8" s="160">
        <v>5</v>
      </c>
      <c r="B8" s="16" t="s">
        <v>24</v>
      </c>
      <c r="C8" s="16" t="s">
        <v>25</v>
      </c>
      <c r="D8" s="17" t="s">
        <v>26</v>
      </c>
      <c r="E8" s="17" t="s">
        <v>27</v>
      </c>
      <c r="F8" s="18" t="s">
        <v>28</v>
      </c>
      <c r="G8" s="18" t="s">
        <v>29</v>
      </c>
      <c r="H8" s="19" t="s">
        <v>30</v>
      </c>
      <c r="I8" s="17" t="s">
        <v>31</v>
      </c>
      <c r="J8" s="20">
        <f>[1]Ambiente!E7</f>
        <v>35000</v>
      </c>
      <c r="K8" s="21"/>
      <c r="L8" s="22"/>
    </row>
    <row r="9" spans="1:91" ht="93.75" x14ac:dyDescent="0.3">
      <c r="A9" s="160">
        <v>6</v>
      </c>
      <c r="B9" s="16" t="s">
        <v>24</v>
      </c>
      <c r="C9" s="16" t="s">
        <v>25</v>
      </c>
      <c r="D9" s="17" t="s">
        <v>26</v>
      </c>
      <c r="E9" s="17" t="s">
        <v>27</v>
      </c>
      <c r="F9" s="18" t="s">
        <v>28</v>
      </c>
      <c r="G9" s="18" t="s">
        <v>29</v>
      </c>
      <c r="H9" s="19" t="s">
        <v>30</v>
      </c>
      <c r="I9" s="17" t="s">
        <v>32</v>
      </c>
      <c r="J9" s="20">
        <f>[1]Ambiente!E8</f>
        <v>150000</v>
      </c>
      <c r="K9" s="21"/>
      <c r="L9" s="22"/>
    </row>
    <row r="10" spans="1:91" ht="93.75" x14ac:dyDescent="0.3">
      <c r="A10" s="160">
        <v>7</v>
      </c>
      <c r="B10" s="16" t="s">
        <v>24</v>
      </c>
      <c r="C10" s="16" t="s">
        <v>25</v>
      </c>
      <c r="D10" s="17" t="s">
        <v>26</v>
      </c>
      <c r="E10" s="17" t="s">
        <v>27</v>
      </c>
      <c r="F10" s="18" t="s">
        <v>28</v>
      </c>
      <c r="G10" s="18" t="s">
        <v>29</v>
      </c>
      <c r="H10" s="19" t="s">
        <v>30</v>
      </c>
      <c r="I10" s="17" t="s">
        <v>33</v>
      </c>
      <c r="J10" s="23">
        <f>[1]Ambiente!E9</f>
        <v>20000</v>
      </c>
      <c r="K10" s="21"/>
      <c r="L10" s="22"/>
    </row>
    <row r="11" spans="1:91" ht="93.75" x14ac:dyDescent="0.3">
      <c r="A11" s="160">
        <v>8</v>
      </c>
      <c r="B11" s="16" t="s">
        <v>24</v>
      </c>
      <c r="C11" s="16" t="s">
        <v>25</v>
      </c>
      <c r="D11" s="17" t="s">
        <v>26</v>
      </c>
      <c r="E11" s="17" t="s">
        <v>27</v>
      </c>
      <c r="F11" s="18" t="s">
        <v>28</v>
      </c>
      <c r="G11" s="18" t="s">
        <v>29</v>
      </c>
      <c r="H11" s="19" t="s">
        <v>30</v>
      </c>
      <c r="I11" s="17" t="s">
        <v>34</v>
      </c>
      <c r="J11" s="24">
        <f>[1]Ambiente!E10</f>
        <v>50000</v>
      </c>
      <c r="K11" s="21"/>
      <c r="L11" s="22"/>
    </row>
    <row r="12" spans="1:91" ht="93.75" x14ac:dyDescent="0.3">
      <c r="A12" s="160">
        <v>9</v>
      </c>
      <c r="B12" s="16" t="s">
        <v>24</v>
      </c>
      <c r="C12" s="16" t="s">
        <v>25</v>
      </c>
      <c r="D12" s="17" t="s">
        <v>26</v>
      </c>
      <c r="E12" s="17" t="s">
        <v>27</v>
      </c>
      <c r="F12" s="18" t="s">
        <v>28</v>
      </c>
      <c r="G12" s="18" t="s">
        <v>29</v>
      </c>
      <c r="H12" s="19" t="s">
        <v>30</v>
      </c>
      <c r="I12" s="17" t="s">
        <v>35</v>
      </c>
      <c r="J12" s="20">
        <f>[1]Ambiente!E17</f>
        <v>200000</v>
      </c>
      <c r="K12" s="21"/>
      <c r="L12" s="22"/>
    </row>
    <row r="13" spans="1:91" ht="93.75" x14ac:dyDescent="0.3">
      <c r="A13" s="160">
        <v>10</v>
      </c>
      <c r="B13" s="16" t="s">
        <v>24</v>
      </c>
      <c r="C13" s="16" t="s">
        <v>25</v>
      </c>
      <c r="D13" s="17" t="s">
        <v>26</v>
      </c>
      <c r="E13" s="17" t="s">
        <v>27</v>
      </c>
      <c r="F13" s="18" t="s">
        <v>28</v>
      </c>
      <c r="G13" s="18" t="s">
        <v>29</v>
      </c>
      <c r="H13" s="19" t="s">
        <v>30</v>
      </c>
      <c r="I13" s="17" t="s">
        <v>36</v>
      </c>
      <c r="J13" s="20">
        <f>[1]Ambiente!E18</f>
        <v>15000</v>
      </c>
      <c r="K13" s="21"/>
      <c r="L13" s="22"/>
    </row>
    <row r="14" spans="1:91" ht="93.75" x14ac:dyDescent="0.3">
      <c r="A14" s="160">
        <v>11</v>
      </c>
      <c r="B14" s="16" t="s">
        <v>24</v>
      </c>
      <c r="C14" s="16" t="s">
        <v>37</v>
      </c>
      <c r="D14" s="17" t="s">
        <v>38</v>
      </c>
      <c r="E14" s="17" t="s">
        <v>39</v>
      </c>
      <c r="F14" s="17" t="s">
        <v>40</v>
      </c>
      <c r="G14" s="17" t="s">
        <v>41</v>
      </c>
      <c r="H14" s="16" t="s">
        <v>42</v>
      </c>
      <c r="I14" s="17" t="s">
        <v>43</v>
      </c>
      <c r="J14" s="20">
        <f>[1]Ambiente!E19</f>
        <v>4000</v>
      </c>
      <c r="K14" s="21"/>
      <c r="L14" s="22"/>
    </row>
    <row r="15" spans="1:91" ht="93.75" x14ac:dyDescent="0.3">
      <c r="A15" s="160">
        <v>12</v>
      </c>
      <c r="B15" s="16" t="s">
        <v>24</v>
      </c>
      <c r="C15" s="16" t="s">
        <v>37</v>
      </c>
      <c r="D15" s="17" t="s">
        <v>38</v>
      </c>
      <c r="E15" s="17" t="s">
        <v>39</v>
      </c>
      <c r="F15" s="17" t="s">
        <v>40</v>
      </c>
      <c r="G15" s="17" t="s">
        <v>41</v>
      </c>
      <c r="H15" s="16" t="s">
        <v>42</v>
      </c>
      <c r="I15" s="17" t="s">
        <v>44</v>
      </c>
      <c r="J15" s="20">
        <f>[1]Ambiente!E24</f>
        <v>7400</v>
      </c>
      <c r="K15" s="21"/>
      <c r="L15" s="22"/>
    </row>
    <row r="16" spans="1:91" ht="93.75" x14ac:dyDescent="0.3">
      <c r="A16" s="160">
        <v>13</v>
      </c>
      <c r="B16" s="16" t="s">
        <v>24</v>
      </c>
      <c r="C16" s="16" t="s">
        <v>37</v>
      </c>
      <c r="D16" s="17" t="s">
        <v>38</v>
      </c>
      <c r="E16" s="17" t="s">
        <v>39</v>
      </c>
      <c r="F16" s="17" t="s">
        <v>40</v>
      </c>
      <c r="G16" s="17" t="s">
        <v>41</v>
      </c>
      <c r="H16" s="16" t="s">
        <v>42</v>
      </c>
      <c r="I16" s="17" t="s">
        <v>45</v>
      </c>
      <c r="J16" s="24">
        <f>[1]Ambiente!E37</f>
        <v>11000</v>
      </c>
      <c r="K16" s="21"/>
      <c r="L16" s="22"/>
    </row>
    <row r="17" spans="1:12" ht="75" x14ac:dyDescent="0.3">
      <c r="A17" s="160">
        <v>14</v>
      </c>
      <c r="B17" s="16" t="s">
        <v>24</v>
      </c>
      <c r="C17" s="16" t="s">
        <v>37</v>
      </c>
      <c r="D17" s="17" t="s">
        <v>38</v>
      </c>
      <c r="E17" s="17" t="s">
        <v>39</v>
      </c>
      <c r="F17" s="17" t="s">
        <v>40</v>
      </c>
      <c r="G17" s="17" t="s">
        <v>46</v>
      </c>
      <c r="H17" s="16" t="s">
        <v>47</v>
      </c>
      <c r="I17" s="17" t="s">
        <v>48</v>
      </c>
      <c r="J17" s="23">
        <f>[1]Ambiente!E51</f>
        <v>3090</v>
      </c>
      <c r="K17" s="21"/>
      <c r="L17" s="22"/>
    </row>
    <row r="18" spans="1:12" ht="75" x14ac:dyDescent="0.3">
      <c r="A18" s="160">
        <v>15</v>
      </c>
      <c r="B18" s="16" t="s">
        <v>24</v>
      </c>
      <c r="C18" s="16" t="s">
        <v>37</v>
      </c>
      <c r="D18" s="17" t="s">
        <v>38</v>
      </c>
      <c r="E18" s="17" t="s">
        <v>39</v>
      </c>
      <c r="F18" s="17" t="s">
        <v>40</v>
      </c>
      <c r="G18" s="17" t="s">
        <v>46</v>
      </c>
      <c r="H18" s="16" t="s">
        <v>47</v>
      </c>
      <c r="I18" s="17" t="s">
        <v>49</v>
      </c>
      <c r="J18" s="23">
        <f>[1]Ambiente!E58</f>
        <v>5000</v>
      </c>
      <c r="K18" s="21"/>
      <c r="L18" s="22"/>
    </row>
    <row r="19" spans="1:12" ht="93.75" x14ac:dyDescent="0.3">
      <c r="A19" s="160">
        <v>16</v>
      </c>
      <c r="B19" s="16" t="s">
        <v>24</v>
      </c>
      <c r="C19" s="16" t="s">
        <v>37</v>
      </c>
      <c r="D19" s="17" t="s">
        <v>38</v>
      </c>
      <c r="E19" s="17" t="s">
        <v>39</v>
      </c>
      <c r="F19" s="17" t="s">
        <v>40</v>
      </c>
      <c r="G19" s="17" t="s">
        <v>41</v>
      </c>
      <c r="H19" s="16" t="s">
        <v>42</v>
      </c>
      <c r="I19" s="17" t="s">
        <v>50</v>
      </c>
      <c r="J19" s="24">
        <f>[1]Ambiente!E61</f>
        <v>5000</v>
      </c>
      <c r="K19" s="21"/>
      <c r="L19" s="22"/>
    </row>
    <row r="20" spans="1:12" ht="93.75" x14ac:dyDescent="0.3">
      <c r="A20" s="160">
        <v>17</v>
      </c>
      <c r="B20" s="16" t="s">
        <v>24</v>
      </c>
      <c r="C20" s="16" t="s">
        <v>37</v>
      </c>
      <c r="D20" s="17" t="s">
        <v>38</v>
      </c>
      <c r="E20" s="17" t="s">
        <v>39</v>
      </c>
      <c r="F20" s="17" t="s">
        <v>40</v>
      </c>
      <c r="G20" s="17" t="s">
        <v>41</v>
      </c>
      <c r="H20" s="16" t="s">
        <v>42</v>
      </c>
      <c r="I20" s="17" t="s">
        <v>51</v>
      </c>
      <c r="J20" s="24">
        <f>[1]Ambiente!E62</f>
        <v>7000</v>
      </c>
      <c r="K20" s="21"/>
      <c r="L20" s="22"/>
    </row>
    <row r="21" spans="1:12" ht="131.25" x14ac:dyDescent="0.3">
      <c r="A21" s="160">
        <v>18</v>
      </c>
      <c r="B21" s="16" t="s">
        <v>24</v>
      </c>
      <c r="C21" s="16" t="s">
        <v>37</v>
      </c>
      <c r="D21" s="17" t="s">
        <v>38</v>
      </c>
      <c r="E21" s="17" t="s">
        <v>39</v>
      </c>
      <c r="F21" s="17" t="s">
        <v>40</v>
      </c>
      <c r="G21" s="17" t="s">
        <v>41</v>
      </c>
      <c r="H21" s="16" t="s">
        <v>42</v>
      </c>
      <c r="I21" s="17" t="s">
        <v>52</v>
      </c>
      <c r="J21" s="24">
        <f>[1]Ambiente!E70</f>
        <v>8510</v>
      </c>
      <c r="K21" s="21"/>
      <c r="L21" s="22"/>
    </row>
    <row r="22" spans="1:12" ht="75" x14ac:dyDescent="0.3">
      <c r="A22" s="160">
        <v>19</v>
      </c>
      <c r="B22" s="16" t="s">
        <v>24</v>
      </c>
      <c r="C22" s="16" t="s">
        <v>53</v>
      </c>
      <c r="D22" s="17" t="s">
        <v>38</v>
      </c>
      <c r="E22" s="17" t="s">
        <v>39</v>
      </c>
      <c r="F22" s="18" t="s">
        <v>28</v>
      </c>
      <c r="G22" s="17" t="s">
        <v>54</v>
      </c>
      <c r="H22" s="16" t="s">
        <v>55</v>
      </c>
      <c r="I22" s="18" t="s">
        <v>56</v>
      </c>
      <c r="J22" s="25">
        <f>[1]Ambiente!E76</f>
        <v>23000</v>
      </c>
      <c r="K22" s="21"/>
      <c r="L22" s="22"/>
    </row>
    <row r="23" spans="1:12" ht="75" x14ac:dyDescent="0.3">
      <c r="A23" s="160">
        <v>20</v>
      </c>
      <c r="B23" s="16" t="s">
        <v>24</v>
      </c>
      <c r="C23" s="16" t="s">
        <v>53</v>
      </c>
      <c r="D23" s="17" t="s">
        <v>38</v>
      </c>
      <c r="E23" s="17" t="s">
        <v>39</v>
      </c>
      <c r="F23" s="18" t="s">
        <v>28</v>
      </c>
      <c r="G23" s="17" t="s">
        <v>54</v>
      </c>
      <c r="H23" s="16" t="s">
        <v>55</v>
      </c>
      <c r="I23" s="18" t="s">
        <v>57</v>
      </c>
      <c r="J23" s="24">
        <f>[1]Ambiente!E79</f>
        <v>6800</v>
      </c>
      <c r="K23" s="21"/>
      <c r="L23" s="22"/>
    </row>
    <row r="24" spans="1:12" ht="75" x14ac:dyDescent="0.3">
      <c r="A24" s="160">
        <v>21</v>
      </c>
      <c r="B24" s="16" t="s">
        <v>24</v>
      </c>
      <c r="C24" s="16" t="s">
        <v>53</v>
      </c>
      <c r="D24" s="17" t="s">
        <v>38</v>
      </c>
      <c r="E24" s="17" t="s">
        <v>39</v>
      </c>
      <c r="F24" s="18" t="s">
        <v>28</v>
      </c>
      <c r="G24" s="17" t="s">
        <v>54</v>
      </c>
      <c r="H24" s="16" t="s">
        <v>55</v>
      </c>
      <c r="I24" s="18" t="s">
        <v>58</v>
      </c>
      <c r="J24" s="24">
        <f>[1]Ambiente!E88</f>
        <v>6350</v>
      </c>
      <c r="K24" s="21"/>
      <c r="L24" s="22"/>
    </row>
    <row r="25" spans="1:12" ht="93.75" x14ac:dyDescent="0.3">
      <c r="A25" s="160">
        <v>22</v>
      </c>
      <c r="B25" s="16" t="s">
        <v>24</v>
      </c>
      <c r="C25" s="16" t="s">
        <v>59</v>
      </c>
      <c r="D25" s="17" t="s">
        <v>38</v>
      </c>
      <c r="E25" s="17" t="s">
        <v>39</v>
      </c>
      <c r="F25" s="17" t="s">
        <v>40</v>
      </c>
      <c r="G25" s="18" t="s">
        <v>41</v>
      </c>
      <c r="H25" s="16" t="s">
        <v>42</v>
      </c>
      <c r="I25" s="18" t="s">
        <v>60</v>
      </c>
      <c r="J25" s="26">
        <f>[1]Ambiente!E92</f>
        <v>14000</v>
      </c>
      <c r="K25" s="21"/>
      <c r="L25" s="22"/>
    </row>
    <row r="26" spans="1:12" ht="93.75" x14ac:dyDescent="0.3">
      <c r="A26" s="160">
        <v>23</v>
      </c>
      <c r="B26" s="16" t="s">
        <v>24</v>
      </c>
      <c r="C26" s="16" t="s">
        <v>59</v>
      </c>
      <c r="D26" s="17" t="s">
        <v>38</v>
      </c>
      <c r="E26" s="17" t="s">
        <v>39</v>
      </c>
      <c r="F26" s="17" t="s">
        <v>61</v>
      </c>
      <c r="G26" s="17" t="s">
        <v>62</v>
      </c>
      <c r="H26" s="16" t="s">
        <v>42</v>
      </c>
      <c r="I26" s="18" t="s">
        <v>63</v>
      </c>
      <c r="J26" s="26">
        <f>[1]Ambiente!E97</f>
        <v>10000</v>
      </c>
      <c r="K26" s="21"/>
      <c r="L26" s="22"/>
    </row>
    <row r="27" spans="1:12" ht="93.75" x14ac:dyDescent="0.3">
      <c r="A27" s="160">
        <v>24</v>
      </c>
      <c r="B27" s="16" t="s">
        <v>24</v>
      </c>
      <c r="C27" s="16" t="s">
        <v>59</v>
      </c>
      <c r="D27" s="17" t="s">
        <v>38</v>
      </c>
      <c r="E27" s="17" t="s">
        <v>39</v>
      </c>
      <c r="F27" s="17" t="s">
        <v>61</v>
      </c>
      <c r="G27" s="17" t="s">
        <v>62</v>
      </c>
      <c r="H27" s="16" t="s">
        <v>42</v>
      </c>
      <c r="I27" s="18" t="s">
        <v>64</v>
      </c>
      <c r="J27" s="26">
        <f>[1]Ambiente!E102</f>
        <v>20000</v>
      </c>
      <c r="K27" s="21"/>
      <c r="L27" s="22"/>
    </row>
    <row r="28" spans="1:12" ht="93.75" x14ac:dyDescent="0.3">
      <c r="A28" s="160">
        <v>25</v>
      </c>
      <c r="B28" s="16" t="s">
        <v>24</v>
      </c>
      <c r="C28" s="16" t="s">
        <v>59</v>
      </c>
      <c r="D28" s="17" t="s">
        <v>38</v>
      </c>
      <c r="E28" s="17" t="s">
        <v>39</v>
      </c>
      <c r="F28" s="17" t="s">
        <v>61</v>
      </c>
      <c r="G28" s="17" t="s">
        <v>62</v>
      </c>
      <c r="H28" s="16" t="s">
        <v>42</v>
      </c>
      <c r="I28" s="18" t="s">
        <v>65</v>
      </c>
      <c r="J28" s="26">
        <f>[1]Ambiente!E107</f>
        <v>15000</v>
      </c>
      <c r="K28" s="21"/>
      <c r="L28" s="22"/>
    </row>
    <row r="29" spans="1:12" ht="93.75" x14ac:dyDescent="0.3">
      <c r="A29" s="160">
        <v>26</v>
      </c>
      <c r="B29" s="16" t="s">
        <v>24</v>
      </c>
      <c r="C29" s="16" t="s">
        <v>59</v>
      </c>
      <c r="D29" s="17" t="s">
        <v>38</v>
      </c>
      <c r="E29" s="17" t="s">
        <v>39</v>
      </c>
      <c r="F29" s="17" t="s">
        <v>61</v>
      </c>
      <c r="G29" s="17" t="s">
        <v>62</v>
      </c>
      <c r="H29" s="16" t="s">
        <v>42</v>
      </c>
      <c r="I29" s="18" t="s">
        <v>66</v>
      </c>
      <c r="J29" s="26">
        <f>[1]Ambiente!E114</f>
        <v>20000</v>
      </c>
      <c r="K29" s="21"/>
      <c r="L29" s="22"/>
    </row>
    <row r="30" spans="1:12" ht="93.75" x14ac:dyDescent="0.3">
      <c r="A30" s="160">
        <v>27</v>
      </c>
      <c r="B30" s="27" t="s">
        <v>67</v>
      </c>
      <c r="C30" s="28" t="s">
        <v>67</v>
      </c>
      <c r="D30" s="29" t="s">
        <v>68</v>
      </c>
      <c r="E30" s="29" t="s">
        <v>69</v>
      </c>
      <c r="F30" s="29" t="s">
        <v>17</v>
      </c>
      <c r="G30" s="29" t="s">
        <v>18</v>
      </c>
      <c r="H30" s="27" t="s">
        <v>19</v>
      </c>
      <c r="I30" s="29" t="s">
        <v>20</v>
      </c>
      <c r="J30" s="30">
        <f>'[1]Procuraduría Síndica'!E7</f>
        <v>5000</v>
      </c>
      <c r="K30" s="31"/>
      <c r="L30" s="32"/>
    </row>
    <row r="31" spans="1:12" ht="93.75" x14ac:dyDescent="0.3">
      <c r="A31" s="160">
        <v>28</v>
      </c>
      <c r="B31" s="27" t="s">
        <v>67</v>
      </c>
      <c r="C31" s="28" t="s">
        <v>67</v>
      </c>
      <c r="D31" s="29" t="s">
        <v>68</v>
      </c>
      <c r="E31" s="29" t="s">
        <v>69</v>
      </c>
      <c r="F31" s="29" t="s">
        <v>17</v>
      </c>
      <c r="G31" s="29" t="s">
        <v>18</v>
      </c>
      <c r="H31" s="27" t="s">
        <v>19</v>
      </c>
      <c r="I31" s="29" t="s">
        <v>70</v>
      </c>
      <c r="J31" s="30">
        <f>'[1]Procuraduría Síndica'!E24</f>
        <v>5000</v>
      </c>
      <c r="K31" s="31"/>
      <c r="L31" s="32"/>
    </row>
    <row r="32" spans="1:12" ht="93.75" x14ac:dyDescent="0.3">
      <c r="A32" s="160">
        <v>29</v>
      </c>
      <c r="B32" s="27" t="s">
        <v>67</v>
      </c>
      <c r="C32" s="28" t="s">
        <v>67</v>
      </c>
      <c r="D32" s="29" t="s">
        <v>68</v>
      </c>
      <c r="E32" s="29" t="s">
        <v>69</v>
      </c>
      <c r="F32" s="29" t="s">
        <v>17</v>
      </c>
      <c r="G32" s="29" t="s">
        <v>18</v>
      </c>
      <c r="H32" s="27" t="s">
        <v>19</v>
      </c>
      <c r="I32" s="29" t="s">
        <v>71</v>
      </c>
      <c r="J32" s="30">
        <f>'[1]Procuraduría Síndica'!E29</f>
        <v>8000</v>
      </c>
      <c r="K32" s="31"/>
      <c r="L32" s="32"/>
    </row>
    <row r="33" spans="1:91" ht="93.75" x14ac:dyDescent="0.3">
      <c r="A33" s="160">
        <v>30</v>
      </c>
      <c r="B33" s="27" t="s">
        <v>67</v>
      </c>
      <c r="C33" s="28" t="s">
        <v>67</v>
      </c>
      <c r="D33" s="29" t="s">
        <v>68</v>
      </c>
      <c r="E33" s="29" t="s">
        <v>72</v>
      </c>
      <c r="F33" s="29" t="s">
        <v>17</v>
      </c>
      <c r="G33" s="29" t="s">
        <v>18</v>
      </c>
      <c r="H33" s="27" t="s">
        <v>19</v>
      </c>
      <c r="I33" s="29" t="s">
        <v>73</v>
      </c>
      <c r="J33" s="30">
        <f>'[1]Procuraduría Síndica'!E32</f>
        <v>1500</v>
      </c>
      <c r="K33" s="31"/>
      <c r="L33" s="32"/>
    </row>
    <row r="34" spans="1:91" s="39" customFormat="1" ht="150" x14ac:dyDescent="0.25">
      <c r="A34" s="160">
        <v>31</v>
      </c>
      <c r="B34" s="33" t="s">
        <v>74</v>
      </c>
      <c r="C34" s="34" t="s">
        <v>74</v>
      </c>
      <c r="D34" s="35" t="s">
        <v>15</v>
      </c>
      <c r="E34" s="35" t="s">
        <v>16</v>
      </c>
      <c r="F34" s="35" t="s">
        <v>17</v>
      </c>
      <c r="G34" s="35" t="s">
        <v>18</v>
      </c>
      <c r="H34" s="33" t="s">
        <v>19</v>
      </c>
      <c r="I34" s="35" t="s">
        <v>75</v>
      </c>
      <c r="J34" s="36">
        <f>'[1]Comunicación Social'!E7</f>
        <v>178349.96</v>
      </c>
      <c r="K34" s="37"/>
      <c r="L34" s="38"/>
      <c r="M34" s="1"/>
      <c r="N34" s="1"/>
      <c r="O34" s="1"/>
      <c r="P34" s="1"/>
      <c r="Q34" s="1"/>
      <c r="R34" s="1"/>
      <c r="S34" s="1"/>
      <c r="T34" s="1"/>
      <c r="U34" s="1"/>
      <c r="V34" s="1"/>
      <c r="W34" s="1"/>
      <c r="X34" s="1"/>
      <c r="Y34" s="1"/>
      <c r="Z34" s="1"/>
      <c r="AA34" s="1"/>
      <c r="AB34" s="1"/>
      <c r="AC34" s="1"/>
      <c r="AD34" s="1"/>
      <c r="AE34" s="1"/>
      <c r="AF34" s="1"/>
      <c r="AG34" s="1"/>
      <c r="AH34" s="1"/>
      <c r="AI34" s="1"/>
      <c r="AJ34" s="1"/>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row>
    <row r="35" spans="1:91" s="39" customFormat="1" ht="150" x14ac:dyDescent="0.25">
      <c r="A35" s="160">
        <v>32</v>
      </c>
      <c r="B35" s="33" t="s">
        <v>74</v>
      </c>
      <c r="C35" s="34" t="s">
        <v>74</v>
      </c>
      <c r="D35" s="35" t="s">
        <v>15</v>
      </c>
      <c r="E35" s="35" t="s">
        <v>16</v>
      </c>
      <c r="F35" s="35" t="s">
        <v>17</v>
      </c>
      <c r="G35" s="35" t="s">
        <v>18</v>
      </c>
      <c r="H35" s="33" t="s">
        <v>19</v>
      </c>
      <c r="I35" s="35" t="s">
        <v>76</v>
      </c>
      <c r="J35" s="36">
        <f>'[1]Comunicación Social'!E19</f>
        <v>408114</v>
      </c>
      <c r="K35" s="37"/>
      <c r="L35" s="38"/>
      <c r="M35" s="1"/>
      <c r="N35" s="1"/>
      <c r="O35" s="1"/>
      <c r="P35" s="1"/>
      <c r="Q35" s="1"/>
      <c r="R35" s="1"/>
      <c r="S35" s="1"/>
      <c r="T35" s="1"/>
      <c r="U35" s="1"/>
      <c r="V35" s="1"/>
      <c r="W35" s="1"/>
      <c r="X35" s="1"/>
      <c r="Y35" s="1"/>
      <c r="Z35" s="1"/>
      <c r="AA35" s="1"/>
      <c r="AB35" s="1"/>
      <c r="AC35" s="1"/>
      <c r="AD35" s="1"/>
      <c r="AE35" s="1"/>
      <c r="AF35" s="1"/>
      <c r="AG35" s="1"/>
      <c r="AH35" s="1"/>
      <c r="AI35" s="1"/>
      <c r="AJ35" s="1"/>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s="39" customFormat="1" ht="150" x14ac:dyDescent="0.25">
      <c r="A36" s="160">
        <v>33</v>
      </c>
      <c r="B36" s="33" t="s">
        <v>74</v>
      </c>
      <c r="C36" s="34" t="s">
        <v>74</v>
      </c>
      <c r="D36" s="35" t="s">
        <v>15</v>
      </c>
      <c r="E36" s="35" t="s">
        <v>16</v>
      </c>
      <c r="F36" s="35" t="s">
        <v>17</v>
      </c>
      <c r="G36" s="35" t="s">
        <v>18</v>
      </c>
      <c r="H36" s="33" t="s">
        <v>19</v>
      </c>
      <c r="I36" s="40" t="s">
        <v>77</v>
      </c>
      <c r="J36" s="36">
        <f>'[1]Comunicación Social'!E59</f>
        <v>145280</v>
      </c>
      <c r="K36" s="37"/>
      <c r="L36" s="38"/>
      <c r="M36" s="1"/>
      <c r="N36" s="1"/>
      <c r="O36" s="1"/>
      <c r="P36" s="1"/>
      <c r="Q36" s="1"/>
      <c r="R36" s="1"/>
      <c r="S36" s="1"/>
      <c r="T36" s="1"/>
      <c r="U36" s="1"/>
      <c r="V36" s="1"/>
      <c r="W36" s="1"/>
      <c r="X36" s="1"/>
      <c r="Y36" s="1"/>
      <c r="Z36" s="1"/>
      <c r="AA36" s="1"/>
      <c r="AB36" s="1"/>
      <c r="AC36" s="1"/>
      <c r="AD36" s="1"/>
      <c r="AE36" s="1"/>
      <c r="AF36" s="1"/>
      <c r="AG36" s="1"/>
      <c r="AH36" s="1"/>
      <c r="AI36" s="1"/>
      <c r="AJ36" s="1"/>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row>
    <row r="37" spans="1:91" s="39" customFormat="1" ht="171" customHeight="1" x14ac:dyDescent="0.25">
      <c r="A37" s="160">
        <v>34</v>
      </c>
      <c r="B37" s="33" t="s">
        <v>74</v>
      </c>
      <c r="C37" s="34" t="s">
        <v>74</v>
      </c>
      <c r="D37" s="35" t="s">
        <v>15</v>
      </c>
      <c r="E37" s="35" t="s">
        <v>16</v>
      </c>
      <c r="F37" s="35" t="s">
        <v>17</v>
      </c>
      <c r="G37" s="35" t="s">
        <v>18</v>
      </c>
      <c r="H37" s="33" t="s">
        <v>19</v>
      </c>
      <c r="I37" s="41" t="s">
        <v>78</v>
      </c>
      <c r="J37" s="36">
        <f>'[1]Comunicación Social'!E72</f>
        <v>15000</v>
      </c>
      <c r="K37" s="37"/>
      <c r="L37" s="38"/>
      <c r="M37" s="1"/>
      <c r="N37" s="1"/>
      <c r="O37" s="1"/>
      <c r="P37" s="1"/>
      <c r="Q37" s="1"/>
      <c r="R37" s="1"/>
      <c r="S37" s="1"/>
      <c r="T37" s="1"/>
      <c r="U37" s="1"/>
      <c r="V37" s="1"/>
      <c r="W37" s="1"/>
      <c r="X37" s="1"/>
      <c r="Y37" s="1"/>
      <c r="Z37" s="1"/>
      <c r="AA37" s="1"/>
      <c r="AB37" s="1"/>
      <c r="AC37" s="1"/>
      <c r="AD37" s="1"/>
      <c r="AE37" s="1"/>
      <c r="AF37" s="1"/>
      <c r="AG37" s="1"/>
      <c r="AH37" s="1"/>
      <c r="AI37" s="1"/>
      <c r="AJ37" s="1"/>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row>
    <row r="38" spans="1:91" ht="130.5" customHeight="1" x14ac:dyDescent="0.3">
      <c r="A38" s="160">
        <v>35</v>
      </c>
      <c r="B38" s="42" t="s">
        <v>79</v>
      </c>
      <c r="C38" s="42" t="s">
        <v>79</v>
      </c>
      <c r="D38" s="43" t="s">
        <v>68</v>
      </c>
      <c r="E38" s="43" t="s">
        <v>69</v>
      </c>
      <c r="F38" s="43" t="s">
        <v>80</v>
      </c>
      <c r="G38" s="43" t="s">
        <v>81</v>
      </c>
      <c r="H38" s="42" t="s">
        <v>82</v>
      </c>
      <c r="I38" s="43" t="s">
        <v>83</v>
      </c>
      <c r="J38" s="44">
        <f>'[1]Justicia social y vigilancia'!E7</f>
        <v>80000</v>
      </c>
      <c r="K38" s="45"/>
      <c r="L38" s="46"/>
    </row>
    <row r="39" spans="1:91" ht="93.75" x14ac:dyDescent="0.3">
      <c r="A39" s="160">
        <v>36</v>
      </c>
      <c r="B39" s="42" t="s">
        <v>79</v>
      </c>
      <c r="C39" s="42" t="s">
        <v>79</v>
      </c>
      <c r="D39" s="43" t="s">
        <v>68</v>
      </c>
      <c r="E39" s="43" t="s">
        <v>69</v>
      </c>
      <c r="F39" s="43" t="s">
        <v>80</v>
      </c>
      <c r="G39" s="43" t="s">
        <v>81</v>
      </c>
      <c r="H39" s="42" t="s">
        <v>82</v>
      </c>
      <c r="I39" s="43" t="s">
        <v>84</v>
      </c>
      <c r="J39" s="44">
        <f>'[1]Justicia social y vigilancia'!E8</f>
        <v>5000</v>
      </c>
      <c r="K39" s="45"/>
      <c r="L39" s="46"/>
    </row>
    <row r="40" spans="1:91" ht="93.75" x14ac:dyDescent="0.3">
      <c r="A40" s="160">
        <v>37</v>
      </c>
      <c r="B40" s="42" t="s">
        <v>79</v>
      </c>
      <c r="C40" s="42" t="s">
        <v>79</v>
      </c>
      <c r="D40" s="43" t="s">
        <v>68</v>
      </c>
      <c r="E40" s="43" t="s">
        <v>69</v>
      </c>
      <c r="F40" s="43" t="s">
        <v>80</v>
      </c>
      <c r="G40" s="43" t="s">
        <v>81</v>
      </c>
      <c r="H40" s="42" t="s">
        <v>82</v>
      </c>
      <c r="I40" s="43" t="s">
        <v>85</v>
      </c>
      <c r="J40" s="44">
        <f>'[1]Justicia social y vigilancia'!E9</f>
        <v>6000</v>
      </c>
      <c r="K40" s="45"/>
      <c r="L40" s="46"/>
    </row>
    <row r="41" spans="1:91" ht="93.75" x14ac:dyDescent="0.3">
      <c r="A41" s="160">
        <v>38</v>
      </c>
      <c r="B41" s="42" t="s">
        <v>79</v>
      </c>
      <c r="C41" s="42" t="s">
        <v>79</v>
      </c>
      <c r="D41" s="43" t="s">
        <v>68</v>
      </c>
      <c r="E41" s="43" t="s">
        <v>69</v>
      </c>
      <c r="F41" s="43" t="s">
        <v>80</v>
      </c>
      <c r="G41" s="43" t="s">
        <v>81</v>
      </c>
      <c r="H41" s="42" t="s">
        <v>82</v>
      </c>
      <c r="I41" s="43" t="s">
        <v>86</v>
      </c>
      <c r="J41" s="44">
        <f>'[1]Justicia social y vigilancia'!E12</f>
        <v>4000</v>
      </c>
      <c r="K41" s="45"/>
      <c r="L41" s="46"/>
    </row>
    <row r="42" spans="1:91" ht="93.75" x14ac:dyDescent="0.3">
      <c r="A42" s="160">
        <v>39</v>
      </c>
      <c r="B42" s="42" t="s">
        <v>79</v>
      </c>
      <c r="C42" s="42" t="s">
        <v>79</v>
      </c>
      <c r="D42" s="43" t="s">
        <v>68</v>
      </c>
      <c r="E42" s="43" t="s">
        <v>69</v>
      </c>
      <c r="F42" s="43" t="s">
        <v>80</v>
      </c>
      <c r="G42" s="43" t="s">
        <v>81</v>
      </c>
      <c r="H42" s="42" t="s">
        <v>82</v>
      </c>
      <c r="I42" s="47" t="s">
        <v>87</v>
      </c>
      <c r="J42" s="44">
        <f>'[1]Justicia social y vigilancia'!E13</f>
        <v>15000</v>
      </c>
      <c r="K42" s="45"/>
      <c r="L42" s="46"/>
    </row>
    <row r="43" spans="1:91" ht="93.75" x14ac:dyDescent="0.3">
      <c r="A43" s="160">
        <v>40</v>
      </c>
      <c r="B43" s="42" t="s">
        <v>79</v>
      </c>
      <c r="C43" s="42" t="s">
        <v>79</v>
      </c>
      <c r="D43" s="43" t="s">
        <v>68</v>
      </c>
      <c r="E43" s="43" t="s">
        <v>69</v>
      </c>
      <c r="F43" s="43" t="s">
        <v>80</v>
      </c>
      <c r="G43" s="43" t="s">
        <v>81</v>
      </c>
      <c r="H43" s="42" t="s">
        <v>82</v>
      </c>
      <c r="I43" s="47" t="s">
        <v>88</v>
      </c>
      <c r="J43" s="44">
        <f>'[1]Justicia social y vigilancia'!E14</f>
        <v>4000</v>
      </c>
      <c r="K43" s="45"/>
      <c r="L43" s="46"/>
    </row>
    <row r="44" spans="1:91" ht="93.75" x14ac:dyDescent="0.3">
      <c r="A44" s="160">
        <v>41</v>
      </c>
      <c r="B44" s="42" t="s">
        <v>79</v>
      </c>
      <c r="C44" s="42" t="s">
        <v>79</v>
      </c>
      <c r="D44" s="43" t="s">
        <v>68</v>
      </c>
      <c r="E44" s="43" t="s">
        <v>69</v>
      </c>
      <c r="F44" s="43" t="s">
        <v>80</v>
      </c>
      <c r="G44" s="43" t="s">
        <v>81</v>
      </c>
      <c r="H44" s="42" t="s">
        <v>82</v>
      </c>
      <c r="I44" s="43" t="s">
        <v>89</v>
      </c>
      <c r="J44" s="44">
        <f>'[1]Justicia social y vigilancia'!E16</f>
        <v>7000</v>
      </c>
      <c r="K44" s="48"/>
      <c r="L44" s="46"/>
    </row>
    <row r="45" spans="1:91" ht="93.75" x14ac:dyDescent="0.3">
      <c r="A45" s="160">
        <v>42</v>
      </c>
      <c r="B45" s="42" t="s">
        <v>79</v>
      </c>
      <c r="C45" s="42" t="s">
        <v>79</v>
      </c>
      <c r="D45" s="43" t="s">
        <v>68</v>
      </c>
      <c r="E45" s="43" t="s">
        <v>69</v>
      </c>
      <c r="F45" s="43" t="s">
        <v>80</v>
      </c>
      <c r="G45" s="43" t="s">
        <v>81</v>
      </c>
      <c r="H45" s="42" t="s">
        <v>82</v>
      </c>
      <c r="I45" s="47" t="s">
        <v>90</v>
      </c>
      <c r="J45" s="44">
        <f>'[1]Justicia social y vigilancia'!E17</f>
        <v>6000</v>
      </c>
      <c r="K45" s="48"/>
      <c r="L45" s="46"/>
    </row>
    <row r="46" spans="1:91" ht="93.75" x14ac:dyDescent="0.3">
      <c r="A46" s="160">
        <v>43</v>
      </c>
      <c r="B46" s="42" t="s">
        <v>79</v>
      </c>
      <c r="C46" s="42" t="s">
        <v>79</v>
      </c>
      <c r="D46" s="43" t="s">
        <v>68</v>
      </c>
      <c r="E46" s="43" t="s">
        <v>69</v>
      </c>
      <c r="F46" s="43" t="s">
        <v>80</v>
      </c>
      <c r="G46" s="43" t="s">
        <v>81</v>
      </c>
      <c r="H46" s="42" t="s">
        <v>82</v>
      </c>
      <c r="I46" s="47" t="s">
        <v>91</v>
      </c>
      <c r="J46" s="44">
        <f>'[1]Justicia social y vigilancia'!E18</f>
        <v>6200</v>
      </c>
      <c r="K46" s="48"/>
      <c r="L46" s="46"/>
    </row>
    <row r="47" spans="1:91" ht="93.75" x14ac:dyDescent="0.3">
      <c r="A47" s="160">
        <v>44</v>
      </c>
      <c r="B47" s="42" t="s">
        <v>79</v>
      </c>
      <c r="C47" s="42" t="s">
        <v>79</v>
      </c>
      <c r="D47" s="43" t="s">
        <v>68</v>
      </c>
      <c r="E47" s="43" t="s">
        <v>69</v>
      </c>
      <c r="F47" s="43" t="s">
        <v>80</v>
      </c>
      <c r="G47" s="43" t="s">
        <v>81</v>
      </c>
      <c r="H47" s="42" t="s">
        <v>82</v>
      </c>
      <c r="I47" s="43" t="s">
        <v>92</v>
      </c>
      <c r="J47" s="44">
        <f>'[1]Justicia social y vigilancia'!E19</f>
        <v>2000</v>
      </c>
      <c r="K47" s="48"/>
      <c r="L47" s="46"/>
    </row>
    <row r="48" spans="1:91" ht="93.75" x14ac:dyDescent="0.3">
      <c r="A48" s="160">
        <v>45</v>
      </c>
      <c r="B48" s="42" t="s">
        <v>79</v>
      </c>
      <c r="C48" s="42" t="s">
        <v>79</v>
      </c>
      <c r="D48" s="43" t="s">
        <v>68</v>
      </c>
      <c r="E48" s="43" t="s">
        <v>69</v>
      </c>
      <c r="F48" s="43" t="s">
        <v>80</v>
      </c>
      <c r="G48" s="43" t="s">
        <v>81</v>
      </c>
      <c r="H48" s="42" t="s">
        <v>82</v>
      </c>
      <c r="I48" s="43" t="s">
        <v>93</v>
      </c>
      <c r="J48" s="44">
        <f>'[1]Justicia social y vigilancia'!E20</f>
        <v>10000</v>
      </c>
      <c r="K48" s="48" t="s">
        <v>94</v>
      </c>
      <c r="L48" s="46"/>
    </row>
    <row r="49" spans="1:12" ht="93.75" x14ac:dyDescent="0.3">
      <c r="A49" s="160">
        <v>46</v>
      </c>
      <c r="B49" s="42" t="s">
        <v>79</v>
      </c>
      <c r="C49" s="42" t="s">
        <v>79</v>
      </c>
      <c r="D49" s="43" t="s">
        <v>68</v>
      </c>
      <c r="E49" s="43" t="s">
        <v>69</v>
      </c>
      <c r="F49" s="43" t="s">
        <v>80</v>
      </c>
      <c r="G49" s="43" t="s">
        <v>18</v>
      </c>
      <c r="H49" s="42" t="s">
        <v>19</v>
      </c>
      <c r="I49" s="43" t="s">
        <v>95</v>
      </c>
      <c r="J49" s="44">
        <f>'[1]Justicia social y vigilancia'!E25</f>
        <v>1000</v>
      </c>
      <c r="K49" s="48" t="s">
        <v>94</v>
      </c>
      <c r="L49" s="46"/>
    </row>
    <row r="50" spans="1:12" ht="93.75" x14ac:dyDescent="0.3">
      <c r="A50" s="160">
        <v>47</v>
      </c>
      <c r="B50" s="42" t="s">
        <v>79</v>
      </c>
      <c r="C50" s="42" t="s">
        <v>79</v>
      </c>
      <c r="D50" s="43" t="s">
        <v>68</v>
      </c>
      <c r="E50" s="43" t="s">
        <v>69</v>
      </c>
      <c r="F50" s="43" t="s">
        <v>80</v>
      </c>
      <c r="G50" s="43" t="s">
        <v>18</v>
      </c>
      <c r="H50" s="42" t="s">
        <v>19</v>
      </c>
      <c r="I50" s="43" t="s">
        <v>96</v>
      </c>
      <c r="J50" s="44">
        <f>'[1]Justicia social y vigilancia'!E52</f>
        <v>8000</v>
      </c>
      <c r="K50" s="48" t="s">
        <v>94</v>
      </c>
      <c r="L50" s="46"/>
    </row>
    <row r="51" spans="1:12" ht="93.75" x14ac:dyDescent="0.3">
      <c r="A51" s="160">
        <v>48</v>
      </c>
      <c r="B51" s="42" t="s">
        <v>79</v>
      </c>
      <c r="C51" s="42" t="s">
        <v>79</v>
      </c>
      <c r="D51" s="43" t="s">
        <v>68</v>
      </c>
      <c r="E51" s="43" t="s">
        <v>69</v>
      </c>
      <c r="F51" s="43" t="s">
        <v>80</v>
      </c>
      <c r="G51" s="43" t="s">
        <v>18</v>
      </c>
      <c r="H51" s="42" t="s">
        <v>19</v>
      </c>
      <c r="I51" s="43" t="s">
        <v>97</v>
      </c>
      <c r="J51" s="44">
        <f>'[1]Justicia social y vigilancia'!E57</f>
        <v>4000</v>
      </c>
      <c r="K51" s="48" t="s">
        <v>94</v>
      </c>
      <c r="L51" s="46"/>
    </row>
    <row r="52" spans="1:12" ht="93.75" x14ac:dyDescent="0.3">
      <c r="A52" s="160">
        <v>49</v>
      </c>
      <c r="B52" s="42" t="s">
        <v>79</v>
      </c>
      <c r="C52" s="42" t="s">
        <v>79</v>
      </c>
      <c r="D52" s="43" t="s">
        <v>68</v>
      </c>
      <c r="E52" s="43" t="s">
        <v>69</v>
      </c>
      <c r="F52" s="43" t="s">
        <v>80</v>
      </c>
      <c r="G52" s="43" t="s">
        <v>18</v>
      </c>
      <c r="H52" s="42" t="s">
        <v>19</v>
      </c>
      <c r="I52" s="43" t="s">
        <v>98</v>
      </c>
      <c r="J52" s="44">
        <f>'[1]Justicia social y vigilancia'!E58</f>
        <v>2000</v>
      </c>
      <c r="K52" s="48" t="s">
        <v>94</v>
      </c>
      <c r="L52" s="46"/>
    </row>
    <row r="53" spans="1:12" ht="93.75" x14ac:dyDescent="0.3">
      <c r="A53" s="160">
        <v>50</v>
      </c>
      <c r="B53" s="42" t="s">
        <v>79</v>
      </c>
      <c r="C53" s="42" t="s">
        <v>79</v>
      </c>
      <c r="D53" s="43" t="s">
        <v>68</v>
      </c>
      <c r="E53" s="43" t="s">
        <v>69</v>
      </c>
      <c r="F53" s="43" t="s">
        <v>80</v>
      </c>
      <c r="G53" s="43" t="s">
        <v>18</v>
      </c>
      <c r="H53" s="42" t="s">
        <v>19</v>
      </c>
      <c r="I53" s="43" t="s">
        <v>99</v>
      </c>
      <c r="J53" s="44">
        <f>'[1]Justicia social y vigilancia'!E59</f>
        <v>2800</v>
      </c>
      <c r="K53" s="48" t="s">
        <v>94</v>
      </c>
      <c r="L53" s="46"/>
    </row>
    <row r="54" spans="1:12" ht="93.75" x14ac:dyDescent="0.3">
      <c r="A54" s="160">
        <v>51</v>
      </c>
      <c r="B54" s="42" t="s">
        <v>79</v>
      </c>
      <c r="C54" s="42" t="s">
        <v>79</v>
      </c>
      <c r="D54" s="43" t="s">
        <v>68</v>
      </c>
      <c r="E54" s="43" t="s">
        <v>69</v>
      </c>
      <c r="F54" s="43" t="s">
        <v>80</v>
      </c>
      <c r="G54" s="43" t="s">
        <v>18</v>
      </c>
      <c r="H54" s="42" t="s">
        <v>19</v>
      </c>
      <c r="I54" s="43" t="s">
        <v>100</v>
      </c>
      <c r="J54" s="44">
        <f>'[1]Justicia social y vigilancia'!E60</f>
        <v>3500</v>
      </c>
      <c r="K54" s="48" t="s">
        <v>94</v>
      </c>
      <c r="L54" s="46"/>
    </row>
    <row r="55" spans="1:12" ht="93.75" x14ac:dyDescent="0.3">
      <c r="A55" s="160">
        <v>52</v>
      </c>
      <c r="B55" s="42" t="s">
        <v>79</v>
      </c>
      <c r="C55" s="42" t="s">
        <v>79</v>
      </c>
      <c r="D55" s="43" t="s">
        <v>68</v>
      </c>
      <c r="E55" s="43" t="s">
        <v>69</v>
      </c>
      <c r="F55" s="43" t="s">
        <v>80</v>
      </c>
      <c r="G55" s="43" t="s">
        <v>81</v>
      </c>
      <c r="H55" s="42" t="s">
        <v>82</v>
      </c>
      <c r="I55" s="43" t="s">
        <v>101</v>
      </c>
      <c r="J55" s="44">
        <f>'[1]Justicia social y vigilancia'!E65</f>
        <v>15000</v>
      </c>
      <c r="K55" s="48" t="s">
        <v>94</v>
      </c>
      <c r="L55" s="46"/>
    </row>
    <row r="56" spans="1:12" ht="93.75" x14ac:dyDescent="0.3">
      <c r="A56" s="160">
        <v>53</v>
      </c>
      <c r="B56" s="42" t="s">
        <v>79</v>
      </c>
      <c r="C56" s="42" t="s">
        <v>79</v>
      </c>
      <c r="D56" s="43" t="s">
        <v>68</v>
      </c>
      <c r="E56" s="43" t="s">
        <v>69</v>
      </c>
      <c r="F56" s="43" t="s">
        <v>80</v>
      </c>
      <c r="G56" s="43" t="s">
        <v>81</v>
      </c>
      <c r="H56" s="42" t="s">
        <v>82</v>
      </c>
      <c r="I56" s="43" t="s">
        <v>102</v>
      </c>
      <c r="J56" s="44">
        <f>'[1]Justicia social y vigilancia'!E66</f>
        <v>10000</v>
      </c>
      <c r="K56" s="48" t="s">
        <v>94</v>
      </c>
      <c r="L56" s="46"/>
    </row>
    <row r="57" spans="1:12" ht="93.75" x14ac:dyDescent="0.3">
      <c r="A57" s="160">
        <v>54</v>
      </c>
      <c r="B57" s="42" t="s">
        <v>79</v>
      </c>
      <c r="C57" s="42" t="s">
        <v>79</v>
      </c>
      <c r="D57" s="43" t="s">
        <v>68</v>
      </c>
      <c r="E57" s="43" t="s">
        <v>69</v>
      </c>
      <c r="F57" s="43" t="s">
        <v>80</v>
      </c>
      <c r="G57" s="43" t="s">
        <v>81</v>
      </c>
      <c r="H57" s="42" t="s">
        <v>82</v>
      </c>
      <c r="I57" s="43" t="s">
        <v>103</v>
      </c>
      <c r="J57" s="44">
        <f>'[1]Justicia social y vigilancia'!E67</f>
        <v>8000</v>
      </c>
      <c r="K57" s="48" t="s">
        <v>94</v>
      </c>
      <c r="L57" s="46"/>
    </row>
    <row r="58" spans="1:12" ht="93.75" x14ac:dyDescent="0.3">
      <c r="A58" s="160">
        <v>55</v>
      </c>
      <c r="B58" s="42" t="s">
        <v>79</v>
      </c>
      <c r="C58" s="42" t="s">
        <v>79</v>
      </c>
      <c r="D58" s="43" t="s">
        <v>68</v>
      </c>
      <c r="E58" s="43" t="s">
        <v>69</v>
      </c>
      <c r="F58" s="43" t="s">
        <v>80</v>
      </c>
      <c r="G58" s="43" t="s">
        <v>81</v>
      </c>
      <c r="H58" s="42" t="s">
        <v>82</v>
      </c>
      <c r="I58" s="43" t="s">
        <v>104</v>
      </c>
      <c r="J58" s="44">
        <f>'[1]Justicia social y vigilancia'!E68</f>
        <v>1570</v>
      </c>
      <c r="K58" s="48" t="s">
        <v>94</v>
      </c>
      <c r="L58" s="46"/>
    </row>
    <row r="59" spans="1:12" ht="93.75" x14ac:dyDescent="0.3">
      <c r="A59" s="160">
        <v>56</v>
      </c>
      <c r="B59" s="42" t="s">
        <v>79</v>
      </c>
      <c r="C59" s="42" t="s">
        <v>79</v>
      </c>
      <c r="D59" s="43" t="s">
        <v>68</v>
      </c>
      <c r="E59" s="43" t="s">
        <v>69</v>
      </c>
      <c r="F59" s="43" t="s">
        <v>80</v>
      </c>
      <c r="G59" s="43" t="s">
        <v>81</v>
      </c>
      <c r="H59" s="42" t="s">
        <v>82</v>
      </c>
      <c r="I59" s="43" t="s">
        <v>105</v>
      </c>
      <c r="J59" s="44">
        <f>'[1]Justicia social y vigilancia'!E69</f>
        <v>2515.35</v>
      </c>
      <c r="K59" s="48" t="s">
        <v>94</v>
      </c>
      <c r="L59" s="46"/>
    </row>
    <row r="60" spans="1:12" ht="93.75" x14ac:dyDescent="0.3">
      <c r="A60" s="160">
        <v>57</v>
      </c>
      <c r="B60" s="42" t="s">
        <v>79</v>
      </c>
      <c r="C60" s="42" t="s">
        <v>79</v>
      </c>
      <c r="D60" s="43" t="s">
        <v>68</v>
      </c>
      <c r="E60" s="43" t="s">
        <v>69</v>
      </c>
      <c r="F60" s="43" t="s">
        <v>80</v>
      </c>
      <c r="G60" s="43" t="s">
        <v>81</v>
      </c>
      <c r="H60" s="42" t="s">
        <v>82</v>
      </c>
      <c r="I60" s="47" t="s">
        <v>106</v>
      </c>
      <c r="J60" s="44">
        <f>'[1]Justicia social y vigilancia'!E70</f>
        <v>4000</v>
      </c>
      <c r="K60" s="48" t="s">
        <v>94</v>
      </c>
      <c r="L60" s="46"/>
    </row>
    <row r="61" spans="1:12" ht="93.75" x14ac:dyDescent="0.3">
      <c r="A61" s="160">
        <v>58</v>
      </c>
      <c r="B61" s="42" t="s">
        <v>79</v>
      </c>
      <c r="C61" s="42" t="s">
        <v>79</v>
      </c>
      <c r="D61" s="43" t="s">
        <v>68</v>
      </c>
      <c r="E61" s="43" t="s">
        <v>69</v>
      </c>
      <c r="F61" s="43" t="s">
        <v>80</v>
      </c>
      <c r="G61" s="43" t="s">
        <v>81</v>
      </c>
      <c r="H61" s="42" t="s">
        <v>82</v>
      </c>
      <c r="I61" s="47" t="s">
        <v>107</v>
      </c>
      <c r="J61" s="44">
        <f>'[1]Justicia social y vigilancia'!E71</f>
        <v>15000</v>
      </c>
      <c r="K61" s="48" t="s">
        <v>94</v>
      </c>
      <c r="L61" s="46"/>
    </row>
    <row r="62" spans="1:12" ht="93.75" x14ac:dyDescent="0.3">
      <c r="A62" s="160">
        <v>59</v>
      </c>
      <c r="B62" s="42" t="s">
        <v>79</v>
      </c>
      <c r="C62" s="42" t="s">
        <v>79</v>
      </c>
      <c r="D62" s="43" t="s">
        <v>68</v>
      </c>
      <c r="E62" s="43" t="s">
        <v>69</v>
      </c>
      <c r="F62" s="43" t="s">
        <v>80</v>
      </c>
      <c r="G62" s="43" t="s">
        <v>81</v>
      </c>
      <c r="H62" s="42" t="s">
        <v>82</v>
      </c>
      <c r="I62" s="43" t="s">
        <v>108</v>
      </c>
      <c r="J62" s="44">
        <f>'[1]Justicia social y vigilancia'!E72</f>
        <v>20000</v>
      </c>
      <c r="K62" s="45"/>
      <c r="L62" s="46"/>
    </row>
    <row r="63" spans="1:12" ht="131.25" x14ac:dyDescent="0.3">
      <c r="A63" s="160">
        <v>60</v>
      </c>
      <c r="B63" s="42" t="s">
        <v>79</v>
      </c>
      <c r="C63" s="42" t="s">
        <v>79</v>
      </c>
      <c r="D63" s="43" t="s">
        <v>68</v>
      </c>
      <c r="E63" s="43" t="s">
        <v>69</v>
      </c>
      <c r="F63" s="43" t="s">
        <v>80</v>
      </c>
      <c r="G63" s="43" t="s">
        <v>81</v>
      </c>
      <c r="H63" s="42" t="s">
        <v>82</v>
      </c>
      <c r="I63" s="43" t="s">
        <v>109</v>
      </c>
      <c r="J63" s="44">
        <f>'[1]Justicia social y vigilancia'!E76</f>
        <v>300000</v>
      </c>
      <c r="K63" s="45"/>
      <c r="L63" s="46"/>
    </row>
    <row r="64" spans="1:12" ht="93.75" x14ac:dyDescent="0.3">
      <c r="A64" s="160">
        <v>61</v>
      </c>
      <c r="B64" s="42" t="s">
        <v>79</v>
      </c>
      <c r="C64" s="42" t="s">
        <v>79</v>
      </c>
      <c r="D64" s="43" t="s">
        <v>68</v>
      </c>
      <c r="E64" s="43" t="s">
        <v>69</v>
      </c>
      <c r="F64" s="43" t="s">
        <v>80</v>
      </c>
      <c r="G64" s="43" t="s">
        <v>81</v>
      </c>
      <c r="H64" s="42" t="s">
        <v>82</v>
      </c>
      <c r="I64" s="43" t="s">
        <v>110</v>
      </c>
      <c r="J64" s="44">
        <f>'[1]Justicia social y vigilancia'!E81</f>
        <v>2070</v>
      </c>
      <c r="K64" s="45"/>
      <c r="L64" s="46"/>
    </row>
    <row r="65" spans="1:12" ht="75" x14ac:dyDescent="0.3">
      <c r="A65" s="160">
        <v>62</v>
      </c>
      <c r="B65" s="49" t="s">
        <v>111</v>
      </c>
      <c r="C65" s="49" t="s">
        <v>111</v>
      </c>
      <c r="D65" s="50" t="s">
        <v>112</v>
      </c>
      <c r="E65" s="50" t="s">
        <v>113</v>
      </c>
      <c r="F65" s="50" t="s">
        <v>40</v>
      </c>
      <c r="G65" s="50" t="s">
        <v>41</v>
      </c>
      <c r="H65" s="49" t="s">
        <v>114</v>
      </c>
      <c r="I65" s="50" t="s">
        <v>115</v>
      </c>
      <c r="J65" s="51">
        <f>'[1]Cultura y patrimonio'!E7</f>
        <v>60000</v>
      </c>
      <c r="K65" s="52"/>
      <c r="L65" s="53"/>
    </row>
    <row r="66" spans="1:12" ht="75" x14ac:dyDescent="0.3">
      <c r="A66" s="160">
        <v>63</v>
      </c>
      <c r="B66" s="49" t="s">
        <v>111</v>
      </c>
      <c r="C66" s="49" t="s">
        <v>111</v>
      </c>
      <c r="D66" s="50" t="s">
        <v>112</v>
      </c>
      <c r="E66" s="50" t="s">
        <v>113</v>
      </c>
      <c r="F66" s="50" t="s">
        <v>40</v>
      </c>
      <c r="G66" s="50" t="s">
        <v>41</v>
      </c>
      <c r="H66" s="49" t="s">
        <v>114</v>
      </c>
      <c r="I66" s="50" t="s">
        <v>116</v>
      </c>
      <c r="J66" s="51">
        <f>'[1]Cultura y patrimonio'!E8</f>
        <v>150000</v>
      </c>
      <c r="K66" s="52"/>
      <c r="L66" s="53"/>
    </row>
    <row r="67" spans="1:12" ht="75" x14ac:dyDescent="0.3">
      <c r="A67" s="160">
        <v>64</v>
      </c>
      <c r="B67" s="49" t="s">
        <v>111</v>
      </c>
      <c r="C67" s="49" t="s">
        <v>111</v>
      </c>
      <c r="D67" s="50" t="s">
        <v>112</v>
      </c>
      <c r="E67" s="50" t="s">
        <v>113</v>
      </c>
      <c r="F67" s="50" t="s">
        <v>40</v>
      </c>
      <c r="G67" s="50" t="s">
        <v>41</v>
      </c>
      <c r="H67" s="49" t="s">
        <v>114</v>
      </c>
      <c r="I67" s="50" t="s">
        <v>117</v>
      </c>
      <c r="J67" s="51">
        <f>'[1]Cultura y patrimonio'!E9</f>
        <v>100000</v>
      </c>
      <c r="K67" s="52"/>
      <c r="L67" s="53"/>
    </row>
    <row r="68" spans="1:12" ht="75" x14ac:dyDescent="0.3">
      <c r="A68" s="160">
        <v>65</v>
      </c>
      <c r="B68" s="49" t="s">
        <v>111</v>
      </c>
      <c r="C68" s="49" t="s">
        <v>111</v>
      </c>
      <c r="D68" s="50" t="s">
        <v>112</v>
      </c>
      <c r="E68" s="50" t="s">
        <v>113</v>
      </c>
      <c r="F68" s="50" t="s">
        <v>40</v>
      </c>
      <c r="G68" s="50" t="s">
        <v>41</v>
      </c>
      <c r="H68" s="49" t="s">
        <v>114</v>
      </c>
      <c r="I68" s="50" t="s">
        <v>118</v>
      </c>
      <c r="J68" s="51">
        <f>'[1]Cultura y patrimonio'!E10</f>
        <v>60000</v>
      </c>
      <c r="K68" s="52"/>
      <c r="L68" s="53"/>
    </row>
    <row r="69" spans="1:12" ht="75" x14ac:dyDescent="0.3">
      <c r="A69" s="160">
        <v>66</v>
      </c>
      <c r="B69" s="49" t="s">
        <v>111</v>
      </c>
      <c r="C69" s="49" t="s">
        <v>111</v>
      </c>
      <c r="D69" s="50" t="s">
        <v>112</v>
      </c>
      <c r="E69" s="50" t="s">
        <v>113</v>
      </c>
      <c r="F69" s="50" t="s">
        <v>40</v>
      </c>
      <c r="G69" s="50" t="s">
        <v>41</v>
      </c>
      <c r="H69" s="49" t="s">
        <v>114</v>
      </c>
      <c r="I69" s="50" t="s">
        <v>119</v>
      </c>
      <c r="J69" s="51">
        <f>'[1]Cultura y patrimonio'!E11</f>
        <v>40000</v>
      </c>
      <c r="K69" s="52"/>
      <c r="L69" s="53"/>
    </row>
    <row r="70" spans="1:12" ht="75" x14ac:dyDescent="0.3">
      <c r="A70" s="160">
        <v>67</v>
      </c>
      <c r="B70" s="49" t="s">
        <v>111</v>
      </c>
      <c r="C70" s="49" t="s">
        <v>111</v>
      </c>
      <c r="D70" s="50" t="s">
        <v>112</v>
      </c>
      <c r="E70" s="50" t="s">
        <v>113</v>
      </c>
      <c r="F70" s="50" t="s">
        <v>40</v>
      </c>
      <c r="G70" s="50" t="s">
        <v>41</v>
      </c>
      <c r="H70" s="49" t="s">
        <v>114</v>
      </c>
      <c r="I70" s="50" t="s">
        <v>120</v>
      </c>
      <c r="J70" s="51">
        <f>'[1]Cultura y patrimonio'!E38</f>
        <v>5560</v>
      </c>
      <c r="K70" s="52"/>
      <c r="L70" s="53"/>
    </row>
    <row r="71" spans="1:12" ht="75" x14ac:dyDescent="0.3">
      <c r="A71" s="160">
        <v>68</v>
      </c>
      <c r="B71" s="49" t="s">
        <v>111</v>
      </c>
      <c r="C71" s="49" t="s">
        <v>111</v>
      </c>
      <c r="D71" s="50" t="s">
        <v>112</v>
      </c>
      <c r="E71" s="50" t="s">
        <v>113</v>
      </c>
      <c r="F71" s="50" t="s">
        <v>40</v>
      </c>
      <c r="G71" s="50" t="s">
        <v>41</v>
      </c>
      <c r="H71" s="49" t="s">
        <v>114</v>
      </c>
      <c r="I71" s="50" t="s">
        <v>121</v>
      </c>
      <c r="J71" s="51">
        <f>'[1]Cultura y patrimonio'!E47</f>
        <v>10000</v>
      </c>
      <c r="K71" s="52"/>
      <c r="L71" s="53"/>
    </row>
    <row r="72" spans="1:12" ht="75" x14ac:dyDescent="0.3">
      <c r="A72" s="160">
        <v>69</v>
      </c>
      <c r="B72" s="49" t="s">
        <v>111</v>
      </c>
      <c r="C72" s="49" t="s">
        <v>111</v>
      </c>
      <c r="D72" s="50" t="s">
        <v>112</v>
      </c>
      <c r="E72" s="50" t="s">
        <v>113</v>
      </c>
      <c r="F72" s="50" t="s">
        <v>40</v>
      </c>
      <c r="G72" s="50" t="s">
        <v>41</v>
      </c>
      <c r="H72" s="49" t="s">
        <v>114</v>
      </c>
      <c r="I72" s="50" t="s">
        <v>122</v>
      </c>
      <c r="J72" s="54">
        <f>'[1]Cultura y patrimonio'!E57</f>
        <v>6000</v>
      </c>
      <c r="K72" s="55"/>
      <c r="L72" s="56"/>
    </row>
    <row r="73" spans="1:12" ht="75" x14ac:dyDescent="0.3">
      <c r="A73" s="160">
        <v>70</v>
      </c>
      <c r="B73" s="49" t="s">
        <v>111</v>
      </c>
      <c r="C73" s="49" t="s">
        <v>111</v>
      </c>
      <c r="D73" s="50" t="s">
        <v>112</v>
      </c>
      <c r="E73" s="50" t="s">
        <v>113</v>
      </c>
      <c r="F73" s="50" t="s">
        <v>40</v>
      </c>
      <c r="G73" s="50" t="s">
        <v>41</v>
      </c>
      <c r="H73" s="49" t="s">
        <v>114</v>
      </c>
      <c r="I73" s="50" t="s">
        <v>123</v>
      </c>
      <c r="J73" s="51">
        <f>'[1]Cultura y patrimonio'!E63</f>
        <v>1000</v>
      </c>
      <c r="K73" s="57"/>
      <c r="L73" s="58"/>
    </row>
    <row r="74" spans="1:12" ht="75" x14ac:dyDescent="0.3">
      <c r="A74" s="160">
        <v>71</v>
      </c>
      <c r="B74" s="49" t="s">
        <v>111</v>
      </c>
      <c r="C74" s="49" t="s">
        <v>111</v>
      </c>
      <c r="D74" s="50" t="s">
        <v>112</v>
      </c>
      <c r="E74" s="50" t="s">
        <v>113</v>
      </c>
      <c r="F74" s="50" t="s">
        <v>40</v>
      </c>
      <c r="G74" s="50" t="s">
        <v>41</v>
      </c>
      <c r="H74" s="49" t="s">
        <v>114</v>
      </c>
      <c r="I74" s="59" t="s">
        <v>124</v>
      </c>
      <c r="J74" s="60">
        <f>'[1]Cultura y patrimonio'!E65</f>
        <v>6000</v>
      </c>
      <c r="K74" s="61"/>
      <c r="L74" s="58"/>
    </row>
    <row r="75" spans="1:12" ht="75" x14ac:dyDescent="0.3">
      <c r="A75" s="160">
        <v>72</v>
      </c>
      <c r="B75" s="49" t="s">
        <v>111</v>
      </c>
      <c r="C75" s="49" t="s">
        <v>111</v>
      </c>
      <c r="D75" s="50" t="s">
        <v>112</v>
      </c>
      <c r="E75" s="50" t="s">
        <v>113</v>
      </c>
      <c r="F75" s="50" t="s">
        <v>40</v>
      </c>
      <c r="G75" s="50" t="s">
        <v>41</v>
      </c>
      <c r="H75" s="49" t="s">
        <v>114</v>
      </c>
      <c r="I75" s="59" t="s">
        <v>125</v>
      </c>
      <c r="J75" s="51">
        <f>'[1]Cultura y patrimonio'!E76</f>
        <v>3500</v>
      </c>
      <c r="K75" s="62"/>
      <c r="L75" s="63"/>
    </row>
    <row r="76" spans="1:12" ht="75" x14ac:dyDescent="0.3">
      <c r="A76" s="160">
        <v>73</v>
      </c>
      <c r="B76" s="49" t="s">
        <v>111</v>
      </c>
      <c r="C76" s="49" t="s">
        <v>111</v>
      </c>
      <c r="D76" s="50" t="s">
        <v>112</v>
      </c>
      <c r="E76" s="50" t="s">
        <v>113</v>
      </c>
      <c r="F76" s="50" t="s">
        <v>40</v>
      </c>
      <c r="G76" s="50" t="s">
        <v>41</v>
      </c>
      <c r="H76" s="49" t="s">
        <v>114</v>
      </c>
      <c r="I76" s="59" t="s">
        <v>126</v>
      </c>
      <c r="J76" s="51">
        <f>'[1]Cultura y patrimonio'!E81</f>
        <v>1500</v>
      </c>
      <c r="K76" s="62"/>
      <c r="L76" s="63"/>
    </row>
    <row r="77" spans="1:12" ht="75" x14ac:dyDescent="0.3">
      <c r="A77" s="160">
        <v>74</v>
      </c>
      <c r="B77" s="49" t="s">
        <v>111</v>
      </c>
      <c r="C77" s="49" t="s">
        <v>111</v>
      </c>
      <c r="D77" s="50" t="s">
        <v>112</v>
      </c>
      <c r="E77" s="50" t="s">
        <v>113</v>
      </c>
      <c r="F77" s="50" t="s">
        <v>40</v>
      </c>
      <c r="G77" s="50" t="s">
        <v>41</v>
      </c>
      <c r="H77" s="49" t="s">
        <v>114</v>
      </c>
      <c r="I77" s="59" t="s">
        <v>127</v>
      </c>
      <c r="J77" s="51">
        <f>'[1]Cultura y patrimonio'!E86</f>
        <v>2400</v>
      </c>
      <c r="K77" s="62"/>
      <c r="L77" s="63"/>
    </row>
    <row r="78" spans="1:12" ht="75" x14ac:dyDescent="0.3">
      <c r="A78" s="160">
        <v>75</v>
      </c>
      <c r="B78" s="49" t="s">
        <v>111</v>
      </c>
      <c r="C78" s="49" t="s">
        <v>111</v>
      </c>
      <c r="D78" s="50" t="s">
        <v>112</v>
      </c>
      <c r="E78" s="50" t="s">
        <v>113</v>
      </c>
      <c r="F78" s="50" t="s">
        <v>40</v>
      </c>
      <c r="G78" s="50" t="s">
        <v>41</v>
      </c>
      <c r="H78" s="49" t="s">
        <v>114</v>
      </c>
      <c r="I78" s="59" t="s">
        <v>128</v>
      </c>
      <c r="J78" s="51">
        <f>'[1]Cultura y patrimonio'!E88</f>
        <v>1500</v>
      </c>
      <c r="K78" s="62"/>
      <c r="L78" s="63"/>
    </row>
    <row r="79" spans="1:12" ht="75" x14ac:dyDescent="0.3">
      <c r="A79" s="160">
        <v>76</v>
      </c>
      <c r="B79" s="49" t="s">
        <v>111</v>
      </c>
      <c r="C79" s="49" t="s">
        <v>111</v>
      </c>
      <c r="D79" s="50" t="s">
        <v>112</v>
      </c>
      <c r="E79" s="50" t="s">
        <v>113</v>
      </c>
      <c r="F79" s="50" t="s">
        <v>40</v>
      </c>
      <c r="G79" s="50" t="s">
        <v>41</v>
      </c>
      <c r="H79" s="49" t="s">
        <v>114</v>
      </c>
      <c r="I79" s="50" t="s">
        <v>129</v>
      </c>
      <c r="J79" s="51">
        <f>'[1]Cultura y patrimonio'!E91</f>
        <v>1000</v>
      </c>
      <c r="K79" s="62"/>
      <c r="L79" s="63"/>
    </row>
    <row r="80" spans="1:12" ht="75" x14ac:dyDescent="0.3">
      <c r="A80" s="160">
        <v>77</v>
      </c>
      <c r="B80" s="49" t="s">
        <v>111</v>
      </c>
      <c r="C80" s="49" t="s">
        <v>111</v>
      </c>
      <c r="D80" s="50" t="s">
        <v>112</v>
      </c>
      <c r="E80" s="50" t="s">
        <v>113</v>
      </c>
      <c r="F80" s="50" t="s">
        <v>40</v>
      </c>
      <c r="G80" s="50" t="s">
        <v>41</v>
      </c>
      <c r="H80" s="49" t="s">
        <v>114</v>
      </c>
      <c r="I80" s="59" t="s">
        <v>130</v>
      </c>
      <c r="J80" s="51">
        <f>'[1]Cultura y patrimonio'!E93</f>
        <v>6000</v>
      </c>
      <c r="K80" s="62"/>
      <c r="L80" s="63"/>
    </row>
    <row r="81" spans="1:91" ht="75" x14ac:dyDescent="0.3">
      <c r="A81" s="160">
        <v>78</v>
      </c>
      <c r="B81" s="49" t="s">
        <v>111</v>
      </c>
      <c r="C81" s="49" t="s">
        <v>111</v>
      </c>
      <c r="D81" s="50" t="s">
        <v>112</v>
      </c>
      <c r="E81" s="50" t="s">
        <v>113</v>
      </c>
      <c r="F81" s="50" t="s">
        <v>40</v>
      </c>
      <c r="G81" s="50" t="s">
        <v>41</v>
      </c>
      <c r="H81" s="49" t="s">
        <v>114</v>
      </c>
      <c r="I81" s="50" t="s">
        <v>131</v>
      </c>
      <c r="J81" s="51">
        <f>'[1]Cultura y patrimonio'!E100</f>
        <v>2500</v>
      </c>
      <c r="K81" s="62"/>
      <c r="L81" s="63"/>
    </row>
    <row r="82" spans="1:91" ht="101.25" customHeight="1" x14ac:dyDescent="0.3">
      <c r="A82" s="160">
        <v>79</v>
      </c>
      <c r="B82" s="49" t="s">
        <v>111</v>
      </c>
      <c r="C82" s="49" t="s">
        <v>132</v>
      </c>
      <c r="D82" s="50" t="s">
        <v>112</v>
      </c>
      <c r="E82" s="50" t="s">
        <v>113</v>
      </c>
      <c r="F82" s="50" t="s">
        <v>40</v>
      </c>
      <c r="G82" s="50" t="s">
        <v>41</v>
      </c>
      <c r="H82" s="49" t="s">
        <v>114</v>
      </c>
      <c r="I82" s="50" t="s">
        <v>133</v>
      </c>
      <c r="J82" s="51">
        <f>'[1]Cultura y patrimonio'!E145</f>
        <v>6000</v>
      </c>
      <c r="K82" s="64" t="s">
        <v>134</v>
      </c>
      <c r="L82" s="65" t="s">
        <v>135</v>
      </c>
    </row>
    <row r="83" spans="1:91" ht="93.75" x14ac:dyDescent="0.3">
      <c r="A83" s="160">
        <v>80</v>
      </c>
      <c r="B83" s="49" t="s">
        <v>111</v>
      </c>
      <c r="C83" s="49" t="s">
        <v>132</v>
      </c>
      <c r="D83" s="50" t="s">
        <v>112</v>
      </c>
      <c r="E83" s="50" t="s">
        <v>113</v>
      </c>
      <c r="F83" s="50" t="s">
        <v>40</v>
      </c>
      <c r="G83" s="50" t="s">
        <v>41</v>
      </c>
      <c r="H83" s="49" t="s">
        <v>114</v>
      </c>
      <c r="I83" s="50" t="s">
        <v>136</v>
      </c>
      <c r="J83" s="51">
        <f>'[1]Cultura y patrimonio'!E152</f>
        <v>4500</v>
      </c>
      <c r="K83" s="64" t="s">
        <v>137</v>
      </c>
      <c r="L83" s="65" t="s">
        <v>138</v>
      </c>
    </row>
    <row r="84" spans="1:91" ht="75" x14ac:dyDescent="0.3">
      <c r="A84" s="160">
        <v>81</v>
      </c>
      <c r="B84" s="49" t="s">
        <v>111</v>
      </c>
      <c r="C84" s="49" t="s">
        <v>132</v>
      </c>
      <c r="D84" s="50" t="s">
        <v>112</v>
      </c>
      <c r="E84" s="50" t="s">
        <v>113</v>
      </c>
      <c r="F84" s="50" t="s">
        <v>40</v>
      </c>
      <c r="G84" s="50" t="s">
        <v>41</v>
      </c>
      <c r="H84" s="49" t="s">
        <v>114</v>
      </c>
      <c r="I84" s="50" t="s">
        <v>139</v>
      </c>
      <c r="J84" s="66">
        <f>'[1]Cultura y patrimonio'!E165</f>
        <v>5000</v>
      </c>
      <c r="K84" s="64" t="s">
        <v>134</v>
      </c>
      <c r="L84" s="67" t="s">
        <v>140</v>
      </c>
    </row>
    <row r="85" spans="1:91" ht="75" x14ac:dyDescent="0.3">
      <c r="A85" s="160">
        <v>82</v>
      </c>
      <c r="B85" s="49" t="s">
        <v>111</v>
      </c>
      <c r="C85" s="49" t="s">
        <v>132</v>
      </c>
      <c r="D85" s="50" t="s">
        <v>112</v>
      </c>
      <c r="E85" s="50" t="s">
        <v>113</v>
      </c>
      <c r="F85" s="50" t="s">
        <v>40</v>
      </c>
      <c r="G85" s="50" t="s">
        <v>41</v>
      </c>
      <c r="H85" s="49" t="s">
        <v>114</v>
      </c>
      <c r="I85" s="50" t="s">
        <v>141</v>
      </c>
      <c r="J85" s="66">
        <f>'[1]Cultura y patrimonio'!E170</f>
        <v>5000</v>
      </c>
      <c r="K85" s="64" t="s">
        <v>142</v>
      </c>
      <c r="L85" s="67"/>
    </row>
    <row r="86" spans="1:91" s="39" customFormat="1" ht="93.75" x14ac:dyDescent="0.25">
      <c r="A86" s="160">
        <v>83</v>
      </c>
      <c r="B86" s="68" t="s">
        <v>143</v>
      </c>
      <c r="C86" s="68" t="s">
        <v>144</v>
      </c>
      <c r="D86" s="69" t="s">
        <v>15</v>
      </c>
      <c r="E86" s="69" t="s">
        <v>145</v>
      </c>
      <c r="F86" s="69" t="s">
        <v>17</v>
      </c>
      <c r="G86" s="69" t="s">
        <v>18</v>
      </c>
      <c r="H86" s="68" t="s">
        <v>19</v>
      </c>
      <c r="I86" s="70" t="s">
        <v>146</v>
      </c>
      <c r="J86" s="71">
        <f>[1]PLanificación!E7</f>
        <v>8000</v>
      </c>
      <c r="K86" s="72"/>
      <c r="L86" s="73"/>
      <c r="M86" s="1"/>
      <c r="N86" s="1"/>
      <c r="O86" s="1"/>
      <c r="P86" s="1"/>
      <c r="Q86" s="1"/>
      <c r="R86" s="1"/>
      <c r="S86" s="1"/>
      <c r="T86" s="1"/>
      <c r="U86" s="1"/>
      <c r="V86" s="1"/>
      <c r="W86" s="1"/>
      <c r="X86" s="1"/>
      <c r="Y86" s="1"/>
      <c r="Z86" s="1"/>
      <c r="AA86" s="1"/>
      <c r="AB86" s="1"/>
      <c r="AC86" s="1"/>
      <c r="AD86" s="1"/>
      <c r="AE86" s="1"/>
      <c r="AF86" s="1"/>
      <c r="AG86" s="1"/>
      <c r="AH86" s="1"/>
      <c r="AI86" s="1"/>
      <c r="AJ86" s="1"/>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row>
    <row r="87" spans="1:91" s="39" customFormat="1" ht="93.75" x14ac:dyDescent="0.25">
      <c r="A87" s="160">
        <v>84</v>
      </c>
      <c r="B87" s="68" t="s">
        <v>143</v>
      </c>
      <c r="C87" s="68" t="s">
        <v>144</v>
      </c>
      <c r="D87" s="69" t="s">
        <v>15</v>
      </c>
      <c r="E87" s="69" t="s">
        <v>145</v>
      </c>
      <c r="F87" s="69" t="s">
        <v>17</v>
      </c>
      <c r="G87" s="69" t="s">
        <v>18</v>
      </c>
      <c r="H87" s="68" t="s">
        <v>19</v>
      </c>
      <c r="I87" s="70" t="s">
        <v>147</v>
      </c>
      <c r="J87" s="71">
        <f>[1]PLanificación!E33</f>
        <v>2000</v>
      </c>
      <c r="K87" s="72"/>
      <c r="L87" s="73"/>
      <c r="M87" s="1"/>
      <c r="N87" s="1"/>
      <c r="O87" s="1"/>
      <c r="P87" s="1"/>
      <c r="Q87" s="1"/>
      <c r="R87" s="1"/>
      <c r="S87" s="1"/>
      <c r="T87" s="1"/>
      <c r="U87" s="1"/>
      <c r="V87" s="1"/>
      <c r="W87" s="1"/>
      <c r="X87" s="1"/>
      <c r="Y87" s="1"/>
      <c r="Z87" s="1"/>
      <c r="AA87" s="1"/>
      <c r="AB87" s="1"/>
      <c r="AC87" s="1"/>
      <c r="AD87" s="1"/>
      <c r="AE87" s="1"/>
      <c r="AF87" s="1"/>
      <c r="AG87" s="1"/>
      <c r="AH87" s="1"/>
      <c r="AI87" s="1"/>
      <c r="AJ87" s="1"/>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row>
    <row r="88" spans="1:91" s="39" customFormat="1" ht="93.75" x14ac:dyDescent="0.25">
      <c r="A88" s="160">
        <v>85</v>
      </c>
      <c r="B88" s="68" t="s">
        <v>143</v>
      </c>
      <c r="C88" s="68" t="s">
        <v>144</v>
      </c>
      <c r="D88" s="69" t="s">
        <v>15</v>
      </c>
      <c r="E88" s="69" t="s">
        <v>145</v>
      </c>
      <c r="F88" s="69" t="s">
        <v>17</v>
      </c>
      <c r="G88" s="69" t="s">
        <v>18</v>
      </c>
      <c r="H88" s="68" t="s">
        <v>19</v>
      </c>
      <c r="I88" s="70" t="s">
        <v>148</v>
      </c>
      <c r="J88" s="71">
        <f>[1]PLanificación!E41</f>
        <v>400</v>
      </c>
      <c r="K88" s="72"/>
      <c r="L88" s="73"/>
      <c r="M88" s="1"/>
      <c r="N88" s="1"/>
      <c r="O88" s="1"/>
      <c r="P88" s="1"/>
      <c r="Q88" s="1"/>
      <c r="R88" s="1"/>
      <c r="S88" s="1"/>
      <c r="T88" s="1"/>
      <c r="U88" s="1"/>
      <c r="V88" s="1"/>
      <c r="W88" s="1"/>
      <c r="X88" s="1"/>
      <c r="Y88" s="1"/>
      <c r="Z88" s="1"/>
      <c r="AA88" s="1"/>
      <c r="AB88" s="1"/>
      <c r="AC88" s="1"/>
      <c r="AD88" s="1"/>
      <c r="AE88" s="1"/>
      <c r="AF88" s="1"/>
      <c r="AG88" s="1"/>
      <c r="AH88" s="1"/>
      <c r="AI88" s="1"/>
      <c r="AJ88" s="1"/>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row>
    <row r="89" spans="1:91" s="39" customFormat="1" ht="93.75" x14ac:dyDescent="0.25">
      <c r="A89" s="160">
        <v>86</v>
      </c>
      <c r="B89" s="68" t="s">
        <v>143</v>
      </c>
      <c r="C89" s="68" t="s">
        <v>144</v>
      </c>
      <c r="D89" s="69" t="s">
        <v>15</v>
      </c>
      <c r="E89" s="69" t="s">
        <v>72</v>
      </c>
      <c r="F89" s="69" t="s">
        <v>17</v>
      </c>
      <c r="G89" s="69" t="s">
        <v>18</v>
      </c>
      <c r="H89" s="68" t="s">
        <v>19</v>
      </c>
      <c r="I89" s="70" t="s">
        <v>71</v>
      </c>
      <c r="J89" s="71">
        <f>[1]PLanificación!E43</f>
        <v>7000</v>
      </c>
      <c r="K89" s="72"/>
      <c r="L89" s="73"/>
      <c r="M89" s="1"/>
      <c r="N89" s="1"/>
      <c r="O89" s="1"/>
      <c r="P89" s="1"/>
      <c r="Q89" s="1"/>
      <c r="R89" s="1"/>
      <c r="S89" s="1"/>
      <c r="T89" s="1"/>
      <c r="U89" s="1"/>
      <c r="V89" s="1"/>
      <c r="W89" s="1"/>
      <c r="X89" s="1"/>
      <c r="Y89" s="1"/>
      <c r="Z89" s="1"/>
      <c r="AA89" s="1"/>
      <c r="AB89" s="1"/>
      <c r="AC89" s="1"/>
      <c r="AD89" s="1"/>
      <c r="AE89" s="1"/>
      <c r="AF89" s="1"/>
      <c r="AG89" s="1"/>
      <c r="AH89" s="1"/>
      <c r="AI89" s="1"/>
      <c r="AJ89" s="1"/>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row>
    <row r="90" spans="1:91" s="39" customFormat="1" ht="93.75" x14ac:dyDescent="0.25">
      <c r="A90" s="160">
        <v>87</v>
      </c>
      <c r="B90" s="68" t="s">
        <v>143</v>
      </c>
      <c r="C90" s="68" t="s">
        <v>144</v>
      </c>
      <c r="D90" s="69" t="s">
        <v>15</v>
      </c>
      <c r="E90" s="69" t="s">
        <v>149</v>
      </c>
      <c r="F90" s="69" t="s">
        <v>17</v>
      </c>
      <c r="G90" s="69" t="s">
        <v>18</v>
      </c>
      <c r="H90" s="68" t="s">
        <v>19</v>
      </c>
      <c r="I90" s="74" t="s">
        <v>150</v>
      </c>
      <c r="J90" s="71">
        <f>[1]PLanificación!E47</f>
        <v>50000</v>
      </c>
      <c r="K90" s="72"/>
      <c r="L90" s="73"/>
      <c r="M90" s="1"/>
      <c r="N90" s="1"/>
      <c r="O90" s="1"/>
      <c r="P90" s="1"/>
      <c r="Q90" s="1"/>
      <c r="R90" s="1"/>
      <c r="S90" s="1"/>
      <c r="T90" s="1"/>
      <c r="U90" s="1"/>
      <c r="V90" s="1"/>
      <c r="W90" s="1"/>
      <c r="X90" s="1"/>
      <c r="Y90" s="1"/>
      <c r="Z90" s="1"/>
      <c r="AA90" s="1"/>
      <c r="AB90" s="1"/>
      <c r="AC90" s="1"/>
      <c r="AD90" s="1"/>
      <c r="AE90" s="1"/>
      <c r="AF90" s="1"/>
      <c r="AG90" s="1"/>
      <c r="AH90" s="1"/>
      <c r="AI90" s="1"/>
      <c r="AJ90" s="1"/>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row>
    <row r="91" spans="1:91" s="39" customFormat="1" ht="93.75" x14ac:dyDescent="0.25">
      <c r="A91" s="160">
        <v>88</v>
      </c>
      <c r="B91" s="68" t="s">
        <v>143</v>
      </c>
      <c r="C91" s="68" t="s">
        <v>144</v>
      </c>
      <c r="D91" s="69" t="s">
        <v>15</v>
      </c>
      <c r="E91" s="69" t="s">
        <v>149</v>
      </c>
      <c r="F91" s="69" t="s">
        <v>17</v>
      </c>
      <c r="G91" s="69" t="s">
        <v>18</v>
      </c>
      <c r="H91" s="68" t="s">
        <v>19</v>
      </c>
      <c r="I91" s="69" t="s">
        <v>70</v>
      </c>
      <c r="J91" s="71">
        <f>[1]PLanificación!E51</f>
        <v>10000</v>
      </c>
      <c r="K91" s="72"/>
      <c r="L91" s="73"/>
      <c r="M91" s="1"/>
      <c r="N91" s="1"/>
      <c r="O91" s="1"/>
      <c r="P91" s="1"/>
      <c r="Q91" s="1"/>
      <c r="R91" s="1"/>
      <c r="S91" s="1"/>
      <c r="T91" s="1"/>
      <c r="U91" s="1"/>
      <c r="V91" s="1"/>
      <c r="W91" s="1"/>
      <c r="X91" s="1"/>
      <c r="Y91" s="1"/>
      <c r="Z91" s="1"/>
      <c r="AA91" s="1"/>
      <c r="AB91" s="1"/>
      <c r="AC91" s="1"/>
      <c r="AD91" s="1"/>
      <c r="AE91" s="1"/>
      <c r="AF91" s="1"/>
      <c r="AG91" s="1"/>
      <c r="AH91" s="1"/>
      <c r="AI91" s="1"/>
      <c r="AJ91" s="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row>
    <row r="92" spans="1:91" s="39" customFormat="1" ht="93.75" x14ac:dyDescent="0.25">
      <c r="A92" s="160">
        <v>89</v>
      </c>
      <c r="B92" s="68" t="s">
        <v>143</v>
      </c>
      <c r="C92" s="68" t="s">
        <v>151</v>
      </c>
      <c r="D92" s="69" t="s">
        <v>15</v>
      </c>
      <c r="E92" s="69" t="s">
        <v>149</v>
      </c>
      <c r="F92" s="69" t="s">
        <v>17</v>
      </c>
      <c r="G92" s="69" t="s">
        <v>18</v>
      </c>
      <c r="H92" s="68" t="s">
        <v>19</v>
      </c>
      <c r="I92" s="69" t="s">
        <v>146</v>
      </c>
      <c r="J92" s="71">
        <f>[1]PLanificación!E55</f>
        <v>2513</v>
      </c>
      <c r="K92" s="72"/>
      <c r="L92" s="73"/>
      <c r="M92" s="1"/>
      <c r="N92" s="1"/>
      <c r="O92" s="1"/>
      <c r="P92" s="1"/>
      <c r="Q92" s="1"/>
      <c r="R92" s="1"/>
      <c r="S92" s="1"/>
      <c r="T92" s="1"/>
      <c r="U92" s="1"/>
      <c r="V92" s="1"/>
      <c r="W92" s="1"/>
      <c r="X92" s="1"/>
      <c r="Y92" s="1"/>
      <c r="Z92" s="1"/>
      <c r="AA92" s="1"/>
      <c r="AB92" s="1"/>
      <c r="AC92" s="1"/>
      <c r="AD92" s="1"/>
      <c r="AE92" s="1"/>
      <c r="AF92" s="1"/>
      <c r="AG92" s="1"/>
      <c r="AH92" s="1"/>
      <c r="AI92" s="1"/>
      <c r="AJ92" s="1"/>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row>
    <row r="93" spans="1:91" s="39" customFormat="1" ht="93.75" x14ac:dyDescent="0.25">
      <c r="A93" s="160">
        <v>90</v>
      </c>
      <c r="B93" s="68" t="s">
        <v>143</v>
      </c>
      <c r="C93" s="68" t="s">
        <v>151</v>
      </c>
      <c r="D93" s="69" t="s">
        <v>15</v>
      </c>
      <c r="E93" s="69" t="s">
        <v>149</v>
      </c>
      <c r="F93" s="69" t="s">
        <v>17</v>
      </c>
      <c r="G93" s="69" t="s">
        <v>18</v>
      </c>
      <c r="H93" s="68" t="s">
        <v>19</v>
      </c>
      <c r="I93" s="70" t="s">
        <v>152</v>
      </c>
      <c r="J93" s="71">
        <f>[1]PLanificación!E79</f>
        <v>1200</v>
      </c>
      <c r="K93" s="72"/>
      <c r="L93" s="73"/>
      <c r="M93" s="1"/>
      <c r="N93" s="1"/>
      <c r="O93" s="1"/>
      <c r="P93" s="1"/>
      <c r="Q93" s="1"/>
      <c r="R93" s="1"/>
      <c r="S93" s="1"/>
      <c r="T93" s="1"/>
      <c r="U93" s="1"/>
      <c r="V93" s="1"/>
      <c r="W93" s="1"/>
      <c r="X93" s="1"/>
      <c r="Y93" s="1"/>
      <c r="Z93" s="1"/>
      <c r="AA93" s="1"/>
      <c r="AB93" s="1"/>
      <c r="AC93" s="1"/>
      <c r="AD93" s="1"/>
      <c r="AE93" s="1"/>
      <c r="AF93" s="1"/>
      <c r="AG93" s="1"/>
      <c r="AH93" s="1"/>
      <c r="AI93" s="1"/>
      <c r="AJ93" s="1"/>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row>
    <row r="94" spans="1:91" s="39" customFormat="1" ht="93.75" x14ac:dyDescent="0.25">
      <c r="A94" s="160">
        <v>91</v>
      </c>
      <c r="B94" s="68" t="s">
        <v>143</v>
      </c>
      <c r="C94" s="68" t="s">
        <v>151</v>
      </c>
      <c r="D94" s="69" t="s">
        <v>15</v>
      </c>
      <c r="E94" s="69" t="s">
        <v>149</v>
      </c>
      <c r="F94" s="69" t="s">
        <v>153</v>
      </c>
      <c r="G94" s="69" t="s">
        <v>18</v>
      </c>
      <c r="H94" s="68" t="s">
        <v>19</v>
      </c>
      <c r="I94" s="69" t="s">
        <v>154</v>
      </c>
      <c r="J94" s="71">
        <f>[1]PLanificación!E81</f>
        <v>1500000</v>
      </c>
      <c r="K94" s="72"/>
      <c r="L94" s="73"/>
      <c r="M94" s="1"/>
      <c r="N94" s="1"/>
      <c r="O94" s="1"/>
      <c r="P94" s="1"/>
      <c r="Q94" s="1"/>
      <c r="R94" s="1"/>
      <c r="S94" s="1"/>
      <c r="T94" s="1"/>
      <c r="U94" s="1"/>
      <c r="V94" s="1"/>
      <c r="W94" s="1"/>
      <c r="X94" s="1"/>
      <c r="Y94" s="1"/>
      <c r="Z94" s="1"/>
      <c r="AA94" s="1"/>
      <c r="AB94" s="1"/>
      <c r="AC94" s="1"/>
      <c r="AD94" s="1"/>
      <c r="AE94" s="1"/>
      <c r="AF94" s="1"/>
      <c r="AG94" s="1"/>
      <c r="AH94" s="1"/>
      <c r="AI94" s="1"/>
      <c r="AJ94" s="1"/>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row>
    <row r="95" spans="1:91" s="39" customFormat="1" ht="93.75" x14ac:dyDescent="0.25">
      <c r="A95" s="160">
        <v>92</v>
      </c>
      <c r="B95" s="68" t="s">
        <v>143</v>
      </c>
      <c r="C95" s="75" t="s">
        <v>155</v>
      </c>
      <c r="D95" s="69" t="s">
        <v>15</v>
      </c>
      <c r="E95" s="69" t="s">
        <v>149</v>
      </c>
      <c r="F95" s="69" t="s">
        <v>17</v>
      </c>
      <c r="G95" s="69" t="s">
        <v>18</v>
      </c>
      <c r="H95" s="68" t="s">
        <v>19</v>
      </c>
      <c r="I95" s="69" t="s">
        <v>146</v>
      </c>
      <c r="J95" s="71">
        <f>[1]PLanificación!E82</f>
        <v>1827</v>
      </c>
      <c r="K95" s="72"/>
      <c r="L95" s="73"/>
      <c r="M95" s="1"/>
      <c r="N95" s="1"/>
      <c r="O95" s="1"/>
      <c r="P95" s="1"/>
      <c r="Q95" s="1"/>
      <c r="R95" s="1"/>
      <c r="S95" s="1"/>
      <c r="T95" s="1"/>
      <c r="U95" s="1"/>
      <c r="V95" s="1"/>
      <c r="W95" s="1"/>
      <c r="X95" s="1"/>
      <c r="Y95" s="1"/>
      <c r="Z95" s="1"/>
      <c r="AA95" s="1"/>
      <c r="AB95" s="1"/>
      <c r="AC95" s="1"/>
      <c r="AD95" s="1"/>
      <c r="AE95" s="1"/>
      <c r="AF95" s="1"/>
      <c r="AG95" s="1"/>
      <c r="AH95" s="1"/>
      <c r="AI95" s="1"/>
      <c r="AJ95" s="1"/>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row>
    <row r="96" spans="1:91" s="39" customFormat="1" ht="93.75" x14ac:dyDescent="0.25">
      <c r="A96" s="160">
        <v>93</v>
      </c>
      <c r="B96" s="68" t="s">
        <v>143</v>
      </c>
      <c r="C96" s="75" t="s">
        <v>155</v>
      </c>
      <c r="D96" s="69" t="s">
        <v>15</v>
      </c>
      <c r="E96" s="69" t="s">
        <v>149</v>
      </c>
      <c r="F96" s="69" t="s">
        <v>17</v>
      </c>
      <c r="G96" s="69" t="s">
        <v>18</v>
      </c>
      <c r="H96" s="68" t="s">
        <v>19</v>
      </c>
      <c r="I96" s="69" t="s">
        <v>156</v>
      </c>
      <c r="J96" s="71">
        <f>[1]PLanificación!E100</f>
        <v>8000</v>
      </c>
      <c r="K96" s="72"/>
      <c r="L96" s="73"/>
      <c r="M96" s="1"/>
      <c r="N96" s="1"/>
      <c r="O96" s="1"/>
      <c r="P96" s="1"/>
      <c r="Q96" s="1"/>
      <c r="R96" s="1"/>
      <c r="S96" s="1"/>
      <c r="T96" s="1"/>
      <c r="U96" s="1"/>
      <c r="V96" s="1"/>
      <c r="W96" s="1"/>
      <c r="X96" s="1"/>
      <c r="Y96" s="1"/>
      <c r="Z96" s="1"/>
      <c r="AA96" s="1"/>
      <c r="AB96" s="1"/>
      <c r="AC96" s="1"/>
      <c r="AD96" s="1"/>
      <c r="AE96" s="1"/>
      <c r="AF96" s="1"/>
      <c r="AG96" s="1"/>
      <c r="AH96" s="1"/>
      <c r="AI96" s="1"/>
      <c r="AJ96" s="1"/>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row>
    <row r="97" spans="1:91" s="39" customFormat="1" ht="93.75" x14ac:dyDescent="0.25">
      <c r="A97" s="160">
        <v>94</v>
      </c>
      <c r="B97" s="68" t="s">
        <v>143</v>
      </c>
      <c r="C97" s="75" t="s">
        <v>155</v>
      </c>
      <c r="D97" s="69" t="s">
        <v>15</v>
      </c>
      <c r="E97" s="69" t="s">
        <v>149</v>
      </c>
      <c r="F97" s="69" t="s">
        <v>157</v>
      </c>
      <c r="G97" s="69" t="s">
        <v>158</v>
      </c>
      <c r="H97" s="68" t="s">
        <v>19</v>
      </c>
      <c r="I97" s="69" t="s">
        <v>159</v>
      </c>
      <c r="J97" s="71">
        <f>[1]PLanificación!E101</f>
        <v>50000</v>
      </c>
      <c r="K97" s="72"/>
      <c r="L97" s="73"/>
      <c r="M97" s="1"/>
      <c r="N97" s="1"/>
      <c r="O97" s="1"/>
      <c r="P97" s="1"/>
      <c r="Q97" s="1"/>
      <c r="R97" s="1"/>
      <c r="S97" s="1"/>
      <c r="T97" s="1"/>
      <c r="U97" s="1"/>
      <c r="V97" s="1"/>
      <c r="W97" s="1"/>
      <c r="X97" s="1"/>
      <c r="Y97" s="1"/>
      <c r="Z97" s="1"/>
      <c r="AA97" s="1"/>
      <c r="AB97" s="1"/>
      <c r="AC97" s="1"/>
      <c r="AD97" s="1"/>
      <c r="AE97" s="1"/>
      <c r="AF97" s="1"/>
      <c r="AG97" s="1"/>
      <c r="AH97" s="1"/>
      <c r="AI97" s="1"/>
      <c r="AJ97" s="1"/>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row>
    <row r="98" spans="1:91" s="39" customFormat="1" ht="93.75" x14ac:dyDescent="0.25">
      <c r="A98" s="160">
        <v>95</v>
      </c>
      <c r="B98" s="68" t="s">
        <v>143</v>
      </c>
      <c r="C98" s="75" t="s">
        <v>155</v>
      </c>
      <c r="D98" s="69" t="s">
        <v>15</v>
      </c>
      <c r="E98" s="69" t="s">
        <v>149</v>
      </c>
      <c r="F98" s="69" t="s">
        <v>157</v>
      </c>
      <c r="G98" s="69" t="s">
        <v>18</v>
      </c>
      <c r="H98" s="68" t="s">
        <v>19</v>
      </c>
      <c r="I98" s="68" t="s">
        <v>160</v>
      </c>
      <c r="J98" s="76">
        <v>20000</v>
      </c>
      <c r="K98" s="77"/>
      <c r="L98" s="78"/>
      <c r="M98" s="1"/>
      <c r="N98" s="1"/>
      <c r="O98" s="1"/>
      <c r="P98" s="1"/>
      <c r="Q98" s="1"/>
      <c r="R98" s="1"/>
      <c r="S98" s="1"/>
      <c r="T98" s="1"/>
      <c r="U98" s="1"/>
      <c r="V98" s="1"/>
      <c r="W98" s="1"/>
      <c r="X98" s="1"/>
      <c r="Y98" s="1"/>
      <c r="Z98" s="1"/>
      <c r="AA98" s="1"/>
      <c r="AB98" s="1"/>
      <c r="AC98" s="1"/>
      <c r="AD98" s="1"/>
      <c r="AE98" s="1"/>
      <c r="AF98" s="1"/>
      <c r="AG98" s="1"/>
      <c r="AH98" s="1"/>
      <c r="AI98" s="1"/>
      <c r="AJ98" s="1"/>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row>
    <row r="99" spans="1:91" s="39" customFormat="1" ht="93.75" x14ac:dyDescent="0.25">
      <c r="A99" s="160">
        <v>96</v>
      </c>
      <c r="B99" s="68" t="s">
        <v>143</v>
      </c>
      <c r="C99" s="75" t="s">
        <v>155</v>
      </c>
      <c r="D99" s="69" t="s">
        <v>15</v>
      </c>
      <c r="E99" s="69" t="s">
        <v>149</v>
      </c>
      <c r="F99" s="69" t="s">
        <v>17</v>
      </c>
      <c r="G99" s="69" t="s">
        <v>18</v>
      </c>
      <c r="H99" s="68" t="s">
        <v>19</v>
      </c>
      <c r="I99" s="69" t="s">
        <v>161</v>
      </c>
      <c r="J99" s="71">
        <f>[1]PLanificación!E103</f>
        <v>1100</v>
      </c>
      <c r="K99" s="72"/>
      <c r="L99" s="73"/>
      <c r="M99" s="1"/>
      <c r="N99" s="1"/>
      <c r="O99" s="1"/>
      <c r="P99" s="1"/>
      <c r="Q99" s="1"/>
      <c r="R99" s="1"/>
      <c r="S99" s="1"/>
      <c r="T99" s="1"/>
      <c r="U99" s="1"/>
      <c r="V99" s="1"/>
      <c r="W99" s="1"/>
      <c r="X99" s="1"/>
      <c r="Y99" s="1"/>
      <c r="Z99" s="1"/>
      <c r="AA99" s="1"/>
      <c r="AB99" s="1"/>
      <c r="AC99" s="1"/>
      <c r="AD99" s="1"/>
      <c r="AE99" s="1"/>
      <c r="AF99" s="1"/>
      <c r="AG99" s="1"/>
      <c r="AH99" s="1"/>
      <c r="AI99" s="1"/>
      <c r="AJ99" s="1"/>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row>
    <row r="100" spans="1:91" s="39" customFormat="1" ht="93.75" x14ac:dyDescent="0.25">
      <c r="A100" s="160">
        <v>97</v>
      </c>
      <c r="B100" s="68" t="s">
        <v>143</v>
      </c>
      <c r="C100" s="68" t="s">
        <v>162</v>
      </c>
      <c r="D100" s="69" t="s">
        <v>15</v>
      </c>
      <c r="E100" s="69" t="s">
        <v>72</v>
      </c>
      <c r="F100" s="69" t="s">
        <v>17</v>
      </c>
      <c r="G100" s="69" t="s">
        <v>18</v>
      </c>
      <c r="H100" s="68" t="s">
        <v>19</v>
      </c>
      <c r="I100" s="69" t="s">
        <v>163</v>
      </c>
      <c r="J100" s="71">
        <f>[1]PLanificación!E105</f>
        <v>4350</v>
      </c>
      <c r="K100" s="72"/>
      <c r="L100" s="73"/>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row>
    <row r="101" spans="1:91" s="39" customFormat="1" ht="93.75" x14ac:dyDescent="0.25">
      <c r="A101" s="160">
        <v>98</v>
      </c>
      <c r="B101" s="68" t="s">
        <v>143</v>
      </c>
      <c r="C101" s="68" t="s">
        <v>162</v>
      </c>
      <c r="D101" s="69" t="s">
        <v>15</v>
      </c>
      <c r="E101" s="69" t="s">
        <v>72</v>
      </c>
      <c r="F101" s="69" t="s">
        <v>17</v>
      </c>
      <c r="G101" s="69" t="s">
        <v>18</v>
      </c>
      <c r="H101" s="68" t="s">
        <v>19</v>
      </c>
      <c r="I101" s="69" t="s">
        <v>164</v>
      </c>
      <c r="J101" s="71">
        <f>[1]PLanificación!E108</f>
        <v>5000</v>
      </c>
      <c r="K101" s="72"/>
      <c r="L101" s="73"/>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row>
    <row r="102" spans="1:91" s="39" customFormat="1" ht="93.75" x14ac:dyDescent="0.25">
      <c r="A102" s="160">
        <v>99</v>
      </c>
      <c r="B102" s="68" t="s">
        <v>143</v>
      </c>
      <c r="C102" s="68" t="s">
        <v>162</v>
      </c>
      <c r="D102" s="69" t="s">
        <v>15</v>
      </c>
      <c r="E102" s="69" t="s">
        <v>72</v>
      </c>
      <c r="F102" s="69" t="s">
        <v>17</v>
      </c>
      <c r="G102" s="69" t="s">
        <v>18</v>
      </c>
      <c r="H102" s="68" t="s">
        <v>19</v>
      </c>
      <c r="I102" s="69" t="s">
        <v>165</v>
      </c>
      <c r="J102" s="71">
        <f>[1]PLanificación!E130</f>
        <v>2000</v>
      </c>
      <c r="K102" s="72"/>
      <c r="L102" s="73"/>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row>
    <row r="103" spans="1:91" ht="131.25" x14ac:dyDescent="0.3">
      <c r="A103" s="160">
        <v>100</v>
      </c>
      <c r="B103" s="79" t="s">
        <v>166</v>
      </c>
      <c r="C103" s="79" t="s">
        <v>166</v>
      </c>
      <c r="D103" s="80" t="s">
        <v>167</v>
      </c>
      <c r="E103" s="80" t="s">
        <v>168</v>
      </c>
      <c r="F103" s="80" t="s">
        <v>169</v>
      </c>
      <c r="G103" s="80" t="s">
        <v>18</v>
      </c>
      <c r="H103" s="79" t="s">
        <v>170</v>
      </c>
      <c r="I103" s="81" t="s">
        <v>171</v>
      </c>
      <c r="J103" s="82">
        <f>'[1]Desarrollo Productivo'!E6</f>
        <v>60000</v>
      </c>
      <c r="K103" s="83"/>
      <c r="L103" s="84"/>
    </row>
    <row r="104" spans="1:91" ht="131.25" x14ac:dyDescent="0.3">
      <c r="A104" s="160">
        <v>101</v>
      </c>
      <c r="B104" s="79" t="s">
        <v>166</v>
      </c>
      <c r="C104" s="79" t="s">
        <v>166</v>
      </c>
      <c r="D104" s="80" t="s">
        <v>167</v>
      </c>
      <c r="E104" s="80" t="s">
        <v>168</v>
      </c>
      <c r="F104" s="80" t="s">
        <v>169</v>
      </c>
      <c r="G104" s="80" t="s">
        <v>18</v>
      </c>
      <c r="H104" s="79" t="s">
        <v>170</v>
      </c>
      <c r="I104" s="85" t="s">
        <v>172</v>
      </c>
      <c r="J104" s="82">
        <f>'[1]Desarrollo Productivo'!E10</f>
        <v>30000</v>
      </c>
      <c r="K104" s="83"/>
      <c r="L104" s="84"/>
    </row>
    <row r="105" spans="1:91" ht="131.25" x14ac:dyDescent="0.3">
      <c r="A105" s="160">
        <v>102</v>
      </c>
      <c r="B105" s="79" t="s">
        <v>166</v>
      </c>
      <c r="C105" s="79" t="s">
        <v>166</v>
      </c>
      <c r="D105" s="80" t="s">
        <v>167</v>
      </c>
      <c r="E105" s="80" t="s">
        <v>168</v>
      </c>
      <c r="F105" s="80" t="s">
        <v>169</v>
      </c>
      <c r="G105" s="80" t="s">
        <v>18</v>
      </c>
      <c r="H105" s="79" t="s">
        <v>170</v>
      </c>
      <c r="I105" s="85" t="s">
        <v>173</v>
      </c>
      <c r="J105" s="82">
        <f>'[1]Desarrollo Productivo'!E11</f>
        <v>30000</v>
      </c>
      <c r="K105" s="83"/>
      <c r="L105" s="84"/>
    </row>
    <row r="106" spans="1:91" ht="131.25" x14ac:dyDescent="0.3">
      <c r="A106" s="160">
        <v>103</v>
      </c>
      <c r="B106" s="79" t="s">
        <v>166</v>
      </c>
      <c r="C106" s="79" t="s">
        <v>166</v>
      </c>
      <c r="D106" s="80" t="s">
        <v>167</v>
      </c>
      <c r="E106" s="80" t="s">
        <v>168</v>
      </c>
      <c r="F106" s="80" t="s">
        <v>169</v>
      </c>
      <c r="G106" s="80" t="s">
        <v>18</v>
      </c>
      <c r="H106" s="79" t="s">
        <v>170</v>
      </c>
      <c r="I106" s="81" t="s">
        <v>174</v>
      </c>
      <c r="J106" s="82">
        <f>'[1]Desarrollo Productivo'!E19</f>
        <v>60000</v>
      </c>
      <c r="K106" s="83"/>
      <c r="L106" s="84"/>
    </row>
    <row r="107" spans="1:91" ht="131.25" x14ac:dyDescent="0.3">
      <c r="A107" s="160">
        <v>104</v>
      </c>
      <c r="B107" s="79" t="s">
        <v>166</v>
      </c>
      <c r="C107" s="79" t="s">
        <v>166</v>
      </c>
      <c r="D107" s="80" t="s">
        <v>167</v>
      </c>
      <c r="E107" s="80" t="s">
        <v>168</v>
      </c>
      <c r="F107" s="80" t="s">
        <v>169</v>
      </c>
      <c r="G107" s="80" t="s">
        <v>18</v>
      </c>
      <c r="H107" s="79" t="s">
        <v>170</v>
      </c>
      <c r="I107" s="85" t="s">
        <v>175</v>
      </c>
      <c r="J107" s="82">
        <f>'[1]Desarrollo Productivo'!E21</f>
        <v>30000</v>
      </c>
      <c r="K107" s="83"/>
      <c r="L107" s="84"/>
    </row>
    <row r="108" spans="1:91" ht="131.25" x14ac:dyDescent="0.3">
      <c r="A108" s="160">
        <v>105</v>
      </c>
      <c r="B108" s="79" t="s">
        <v>166</v>
      </c>
      <c r="C108" s="79" t="s">
        <v>166</v>
      </c>
      <c r="D108" s="80" t="s">
        <v>167</v>
      </c>
      <c r="E108" s="80" t="s">
        <v>168</v>
      </c>
      <c r="F108" s="80" t="s">
        <v>169</v>
      </c>
      <c r="G108" s="80" t="s">
        <v>18</v>
      </c>
      <c r="H108" s="79" t="s">
        <v>170</v>
      </c>
      <c r="I108" s="81" t="s">
        <v>176</v>
      </c>
      <c r="J108" s="82">
        <f>'[1]Desarrollo Productivo'!E23</f>
        <v>60000</v>
      </c>
      <c r="K108" s="83"/>
      <c r="L108" s="84"/>
    </row>
    <row r="109" spans="1:91" ht="131.25" x14ac:dyDescent="0.3">
      <c r="A109" s="160">
        <v>106</v>
      </c>
      <c r="B109" s="79" t="s">
        <v>166</v>
      </c>
      <c r="C109" s="79" t="s">
        <v>166</v>
      </c>
      <c r="D109" s="80" t="s">
        <v>167</v>
      </c>
      <c r="E109" s="80" t="s">
        <v>168</v>
      </c>
      <c r="F109" s="80" t="s">
        <v>169</v>
      </c>
      <c r="G109" s="80" t="s">
        <v>18</v>
      </c>
      <c r="H109" s="79" t="s">
        <v>170</v>
      </c>
      <c r="I109" s="81" t="s">
        <v>177</v>
      </c>
      <c r="J109" s="82">
        <f>'[1]Desarrollo Productivo'!E24</f>
        <v>60000</v>
      </c>
      <c r="K109" s="83"/>
      <c r="L109" s="84"/>
    </row>
    <row r="110" spans="1:91" ht="131.25" x14ac:dyDescent="0.3">
      <c r="A110" s="160">
        <v>107</v>
      </c>
      <c r="B110" s="79" t="s">
        <v>166</v>
      </c>
      <c r="C110" s="79" t="s">
        <v>166</v>
      </c>
      <c r="D110" s="80" t="s">
        <v>167</v>
      </c>
      <c r="E110" s="80" t="s">
        <v>168</v>
      </c>
      <c r="F110" s="80" t="s">
        <v>169</v>
      </c>
      <c r="G110" s="80" t="s">
        <v>18</v>
      </c>
      <c r="H110" s="79" t="s">
        <v>170</v>
      </c>
      <c r="I110" s="85" t="s">
        <v>178</v>
      </c>
      <c r="J110" s="82">
        <f>'[1]Desarrollo Productivo'!E25</f>
        <v>40000</v>
      </c>
      <c r="K110" s="83"/>
      <c r="L110" s="84"/>
    </row>
    <row r="111" spans="1:91" ht="131.25" x14ac:dyDescent="0.3">
      <c r="A111" s="160">
        <v>108</v>
      </c>
      <c r="B111" s="79" t="s">
        <v>166</v>
      </c>
      <c r="C111" s="79" t="s">
        <v>166</v>
      </c>
      <c r="D111" s="80" t="s">
        <v>167</v>
      </c>
      <c r="E111" s="80" t="s">
        <v>168</v>
      </c>
      <c r="F111" s="80" t="s">
        <v>169</v>
      </c>
      <c r="G111" s="80" t="s">
        <v>18</v>
      </c>
      <c r="H111" s="79" t="s">
        <v>170</v>
      </c>
      <c r="I111" s="85" t="s">
        <v>179</v>
      </c>
      <c r="J111" s="82">
        <f>'[1]Desarrollo Productivo'!E27</f>
        <v>30000</v>
      </c>
      <c r="K111" s="83"/>
      <c r="L111" s="84"/>
    </row>
    <row r="112" spans="1:91" ht="93.75" x14ac:dyDescent="0.3">
      <c r="A112" s="160">
        <v>109</v>
      </c>
      <c r="B112" s="86" t="s">
        <v>180</v>
      </c>
      <c r="C112" s="86" t="s">
        <v>181</v>
      </c>
      <c r="D112" s="87" t="s">
        <v>68</v>
      </c>
      <c r="E112" s="88" t="s">
        <v>72</v>
      </c>
      <c r="F112" s="88" t="s">
        <v>17</v>
      </c>
      <c r="G112" s="88" t="s">
        <v>18</v>
      </c>
      <c r="H112" s="86" t="s">
        <v>19</v>
      </c>
      <c r="I112" s="88" t="s">
        <v>182</v>
      </c>
      <c r="J112" s="89">
        <f>'[1]Talento Humano'!E11</f>
        <v>63000</v>
      </c>
      <c r="K112" s="90"/>
      <c r="L112" s="91"/>
    </row>
    <row r="113" spans="1:12" ht="93.75" x14ac:dyDescent="0.3">
      <c r="A113" s="160">
        <v>110</v>
      </c>
      <c r="B113" s="86" t="s">
        <v>180</v>
      </c>
      <c r="C113" s="86" t="s">
        <v>181</v>
      </c>
      <c r="D113" s="87" t="s">
        <v>68</v>
      </c>
      <c r="E113" s="88" t="s">
        <v>72</v>
      </c>
      <c r="F113" s="88" t="s">
        <v>17</v>
      </c>
      <c r="G113" s="88" t="s">
        <v>18</v>
      </c>
      <c r="H113" s="86" t="s">
        <v>19</v>
      </c>
      <c r="I113" s="88" t="s">
        <v>182</v>
      </c>
      <c r="J113" s="89">
        <f>'[1]Talento Humano'!E15</f>
        <v>10000</v>
      </c>
      <c r="K113" s="90"/>
      <c r="L113" s="91"/>
    </row>
    <row r="114" spans="1:12" ht="93.75" x14ac:dyDescent="0.3">
      <c r="A114" s="160">
        <v>111</v>
      </c>
      <c r="B114" s="86" t="s">
        <v>180</v>
      </c>
      <c r="C114" s="86" t="s">
        <v>181</v>
      </c>
      <c r="D114" s="87" t="s">
        <v>68</v>
      </c>
      <c r="E114" s="88" t="s">
        <v>72</v>
      </c>
      <c r="F114" s="88" t="s">
        <v>17</v>
      </c>
      <c r="G114" s="88" t="s">
        <v>18</v>
      </c>
      <c r="H114" s="86" t="s">
        <v>19</v>
      </c>
      <c r="I114" s="88" t="s">
        <v>183</v>
      </c>
      <c r="J114" s="89">
        <f>'[1]Talento Humano'!E16</f>
        <v>30000</v>
      </c>
      <c r="K114" s="90"/>
      <c r="L114" s="91"/>
    </row>
    <row r="115" spans="1:12" ht="93.75" x14ac:dyDescent="0.3">
      <c r="A115" s="160">
        <v>112</v>
      </c>
      <c r="B115" s="86" t="s">
        <v>180</v>
      </c>
      <c r="C115" s="86" t="s">
        <v>181</v>
      </c>
      <c r="D115" s="87" t="s">
        <v>68</v>
      </c>
      <c r="E115" s="88" t="s">
        <v>72</v>
      </c>
      <c r="F115" s="88" t="s">
        <v>17</v>
      </c>
      <c r="G115" s="88" t="s">
        <v>18</v>
      </c>
      <c r="H115" s="86" t="s">
        <v>19</v>
      </c>
      <c r="I115" s="88" t="s">
        <v>184</v>
      </c>
      <c r="J115" s="89">
        <f>'[1]Talento Humano'!E17</f>
        <v>40000</v>
      </c>
      <c r="K115" s="90"/>
      <c r="L115" s="91"/>
    </row>
    <row r="116" spans="1:12" ht="93.75" x14ac:dyDescent="0.3">
      <c r="A116" s="160">
        <v>113</v>
      </c>
      <c r="B116" s="86" t="s">
        <v>180</v>
      </c>
      <c r="C116" s="86" t="s">
        <v>181</v>
      </c>
      <c r="D116" s="87" t="s">
        <v>68</v>
      </c>
      <c r="E116" s="88" t="s">
        <v>72</v>
      </c>
      <c r="F116" s="88" t="s">
        <v>17</v>
      </c>
      <c r="G116" s="88" t="s">
        <v>18</v>
      </c>
      <c r="H116" s="86" t="s">
        <v>19</v>
      </c>
      <c r="I116" s="88" t="s">
        <v>185</v>
      </c>
      <c r="J116" s="89">
        <f>'[1]Talento Humano'!E22</f>
        <v>30000</v>
      </c>
      <c r="K116" s="90"/>
      <c r="L116" s="91"/>
    </row>
    <row r="117" spans="1:12" ht="93.75" x14ac:dyDescent="0.3">
      <c r="A117" s="160">
        <v>114</v>
      </c>
      <c r="B117" s="86" t="s">
        <v>180</v>
      </c>
      <c r="C117" s="86" t="s">
        <v>186</v>
      </c>
      <c r="D117" s="87" t="s">
        <v>68</v>
      </c>
      <c r="E117" s="88" t="s">
        <v>72</v>
      </c>
      <c r="F117" s="88" t="s">
        <v>17</v>
      </c>
      <c r="G117" s="88" t="s">
        <v>18</v>
      </c>
      <c r="H117" s="86" t="s">
        <v>19</v>
      </c>
      <c r="I117" s="88" t="s">
        <v>187</v>
      </c>
      <c r="J117" s="89">
        <f>'[1]Talento Humano'!E24</f>
        <v>19080</v>
      </c>
      <c r="K117" s="90"/>
      <c r="L117" s="91"/>
    </row>
    <row r="118" spans="1:12" ht="93.75" x14ac:dyDescent="0.3">
      <c r="A118" s="160">
        <v>115</v>
      </c>
      <c r="B118" s="86" t="s">
        <v>180</v>
      </c>
      <c r="C118" s="86" t="s">
        <v>186</v>
      </c>
      <c r="D118" s="87" t="s">
        <v>68</v>
      </c>
      <c r="E118" s="88" t="s">
        <v>72</v>
      </c>
      <c r="F118" s="88" t="s">
        <v>17</v>
      </c>
      <c r="G118" s="88" t="s">
        <v>18</v>
      </c>
      <c r="H118" s="86" t="s">
        <v>19</v>
      </c>
      <c r="I118" s="88" t="s">
        <v>188</v>
      </c>
      <c r="J118" s="92">
        <f>'[1]Talento Humano'!E32</f>
        <v>3000</v>
      </c>
      <c r="K118" s="90"/>
      <c r="L118" s="91"/>
    </row>
    <row r="119" spans="1:12" ht="93.75" x14ac:dyDescent="0.3">
      <c r="A119" s="160">
        <v>116</v>
      </c>
      <c r="B119" s="86" t="s">
        <v>180</v>
      </c>
      <c r="C119" s="86" t="s">
        <v>186</v>
      </c>
      <c r="D119" s="87" t="s">
        <v>68</v>
      </c>
      <c r="E119" s="88" t="s">
        <v>72</v>
      </c>
      <c r="F119" s="88" t="s">
        <v>17</v>
      </c>
      <c r="G119" s="88" t="s">
        <v>18</v>
      </c>
      <c r="H119" s="86" t="s">
        <v>19</v>
      </c>
      <c r="I119" s="88" t="s">
        <v>189</v>
      </c>
      <c r="J119" s="92">
        <f>'[1]Talento Humano'!E34</f>
        <v>5000</v>
      </c>
      <c r="K119" s="90"/>
      <c r="L119" s="91"/>
    </row>
    <row r="120" spans="1:12" ht="93.75" x14ac:dyDescent="0.3">
      <c r="A120" s="160">
        <v>117</v>
      </c>
      <c r="B120" s="86" t="s">
        <v>180</v>
      </c>
      <c r="C120" s="86" t="s">
        <v>186</v>
      </c>
      <c r="D120" s="87" t="s">
        <v>68</v>
      </c>
      <c r="E120" s="88" t="s">
        <v>72</v>
      </c>
      <c r="F120" s="88" t="s">
        <v>17</v>
      </c>
      <c r="G120" s="88" t="s">
        <v>18</v>
      </c>
      <c r="H120" s="86" t="s">
        <v>19</v>
      </c>
      <c r="I120" s="87" t="s">
        <v>190</v>
      </c>
      <c r="J120" s="89">
        <f>'[1]Talento Humano'!E35</f>
        <v>6170</v>
      </c>
      <c r="K120" s="90"/>
      <c r="L120" s="91"/>
    </row>
    <row r="121" spans="1:12" ht="93.75" x14ac:dyDescent="0.3">
      <c r="A121" s="160">
        <v>118</v>
      </c>
      <c r="B121" s="93" t="s">
        <v>191</v>
      </c>
      <c r="C121" s="93" t="s">
        <v>191</v>
      </c>
      <c r="D121" s="94" t="s">
        <v>192</v>
      </c>
      <c r="E121" s="94" t="s">
        <v>193</v>
      </c>
      <c r="F121" s="95" t="s">
        <v>17</v>
      </c>
      <c r="G121" s="95" t="s">
        <v>18</v>
      </c>
      <c r="H121" s="96" t="s">
        <v>19</v>
      </c>
      <c r="I121" s="95" t="s">
        <v>194</v>
      </c>
      <c r="J121" s="97">
        <f>'[1]Informática y Tecnología'!E5</f>
        <v>10000</v>
      </c>
      <c r="K121" s="98" t="s">
        <v>195</v>
      </c>
      <c r="L121" s="99"/>
    </row>
    <row r="122" spans="1:12" ht="93.75" x14ac:dyDescent="0.3">
      <c r="A122" s="160">
        <v>119</v>
      </c>
      <c r="B122" s="93" t="s">
        <v>191</v>
      </c>
      <c r="C122" s="93" t="s">
        <v>191</v>
      </c>
      <c r="D122" s="94" t="s">
        <v>192</v>
      </c>
      <c r="E122" s="94" t="s">
        <v>193</v>
      </c>
      <c r="F122" s="95" t="s">
        <v>17</v>
      </c>
      <c r="G122" s="95" t="s">
        <v>18</v>
      </c>
      <c r="H122" s="96" t="s">
        <v>19</v>
      </c>
      <c r="I122" s="100" t="s">
        <v>196</v>
      </c>
      <c r="J122" s="97">
        <f>'[1]Informática y Tecnología'!E8</f>
        <v>4124</v>
      </c>
      <c r="K122" s="98" t="s">
        <v>195</v>
      </c>
      <c r="L122" s="99"/>
    </row>
    <row r="123" spans="1:12" ht="93.75" x14ac:dyDescent="0.3">
      <c r="A123" s="160">
        <v>120</v>
      </c>
      <c r="B123" s="93" t="s">
        <v>191</v>
      </c>
      <c r="C123" s="93" t="s">
        <v>191</v>
      </c>
      <c r="D123" s="94" t="s">
        <v>192</v>
      </c>
      <c r="E123" s="94" t="s">
        <v>193</v>
      </c>
      <c r="F123" s="95" t="s">
        <v>17</v>
      </c>
      <c r="G123" s="95" t="s">
        <v>18</v>
      </c>
      <c r="H123" s="96" t="s">
        <v>19</v>
      </c>
      <c r="I123" s="95" t="s">
        <v>197</v>
      </c>
      <c r="J123" s="97">
        <f>'[1]Informática y Tecnología'!E12</f>
        <v>60000</v>
      </c>
      <c r="K123" s="98" t="s">
        <v>195</v>
      </c>
      <c r="L123" s="99"/>
    </row>
    <row r="124" spans="1:12" ht="93.75" x14ac:dyDescent="0.3">
      <c r="A124" s="160">
        <v>121</v>
      </c>
      <c r="B124" s="93" t="s">
        <v>191</v>
      </c>
      <c r="C124" s="93" t="s">
        <v>191</v>
      </c>
      <c r="D124" s="94" t="s">
        <v>192</v>
      </c>
      <c r="E124" s="94" t="s">
        <v>193</v>
      </c>
      <c r="F124" s="95" t="s">
        <v>17</v>
      </c>
      <c r="G124" s="95" t="s">
        <v>18</v>
      </c>
      <c r="H124" s="96" t="s">
        <v>19</v>
      </c>
      <c r="I124" s="95" t="s">
        <v>198</v>
      </c>
      <c r="J124" s="97">
        <f>'[1]Informática y Tecnología'!E18</f>
        <v>40000</v>
      </c>
      <c r="K124" s="96" t="s">
        <v>195</v>
      </c>
      <c r="L124" s="99"/>
    </row>
    <row r="125" spans="1:12" ht="93.75" x14ac:dyDescent="0.3">
      <c r="A125" s="160">
        <v>122</v>
      </c>
      <c r="B125" s="93" t="s">
        <v>191</v>
      </c>
      <c r="C125" s="93" t="s">
        <v>191</v>
      </c>
      <c r="D125" s="94" t="s">
        <v>192</v>
      </c>
      <c r="E125" s="94" t="s">
        <v>193</v>
      </c>
      <c r="F125" s="95" t="s">
        <v>17</v>
      </c>
      <c r="G125" s="95" t="s">
        <v>18</v>
      </c>
      <c r="H125" s="96" t="s">
        <v>19</v>
      </c>
      <c r="I125" s="95" t="s">
        <v>199</v>
      </c>
      <c r="J125" s="97">
        <f>'[1]Informática y Tecnología'!E20</f>
        <v>6180</v>
      </c>
      <c r="K125" s="96" t="s">
        <v>195</v>
      </c>
      <c r="L125" s="99"/>
    </row>
    <row r="126" spans="1:12" ht="93.75" x14ac:dyDescent="0.3">
      <c r="A126" s="160">
        <v>123</v>
      </c>
      <c r="B126" s="93" t="s">
        <v>191</v>
      </c>
      <c r="C126" s="93" t="s">
        <v>191</v>
      </c>
      <c r="D126" s="94" t="s">
        <v>192</v>
      </c>
      <c r="E126" s="94" t="s">
        <v>193</v>
      </c>
      <c r="F126" s="95" t="s">
        <v>17</v>
      </c>
      <c r="G126" s="95" t="s">
        <v>18</v>
      </c>
      <c r="H126" s="96" t="s">
        <v>19</v>
      </c>
      <c r="I126" s="95" t="s">
        <v>200</v>
      </c>
      <c r="J126" s="97">
        <f>'[1]Informática y Tecnología'!E24</f>
        <v>5772</v>
      </c>
      <c r="K126" s="96" t="s">
        <v>195</v>
      </c>
      <c r="L126" s="99"/>
    </row>
    <row r="127" spans="1:12" ht="93.75" x14ac:dyDescent="0.3">
      <c r="A127" s="160">
        <v>124</v>
      </c>
      <c r="B127" s="93" t="s">
        <v>191</v>
      </c>
      <c r="C127" s="93" t="s">
        <v>191</v>
      </c>
      <c r="D127" s="94" t="s">
        <v>192</v>
      </c>
      <c r="E127" s="94" t="s">
        <v>193</v>
      </c>
      <c r="F127" s="95" t="s">
        <v>17</v>
      </c>
      <c r="G127" s="95" t="s">
        <v>18</v>
      </c>
      <c r="H127" s="96" t="s">
        <v>19</v>
      </c>
      <c r="I127" s="95" t="s">
        <v>201</v>
      </c>
      <c r="J127" s="97">
        <f>'[1]Informática y Tecnología'!E32</f>
        <v>5857</v>
      </c>
      <c r="K127" s="96" t="s">
        <v>195</v>
      </c>
      <c r="L127" s="99"/>
    </row>
    <row r="128" spans="1:12" ht="93.75" x14ac:dyDescent="0.3">
      <c r="A128" s="160">
        <v>125</v>
      </c>
      <c r="B128" s="93" t="s">
        <v>191</v>
      </c>
      <c r="C128" s="93" t="s">
        <v>191</v>
      </c>
      <c r="D128" s="94" t="s">
        <v>192</v>
      </c>
      <c r="E128" s="94" t="s">
        <v>193</v>
      </c>
      <c r="F128" s="95" t="s">
        <v>17</v>
      </c>
      <c r="G128" s="95" t="s">
        <v>18</v>
      </c>
      <c r="H128" s="96" t="s">
        <v>19</v>
      </c>
      <c r="I128" s="95" t="s">
        <v>202</v>
      </c>
      <c r="J128" s="97">
        <f>'[1]Informática y Tecnología'!E41</f>
        <v>6250</v>
      </c>
      <c r="K128" s="96" t="s">
        <v>195</v>
      </c>
      <c r="L128" s="99"/>
    </row>
    <row r="129" spans="1:12" ht="93.75" x14ac:dyDescent="0.3">
      <c r="A129" s="160">
        <v>126</v>
      </c>
      <c r="B129" s="93" t="s">
        <v>191</v>
      </c>
      <c r="C129" s="93" t="s">
        <v>191</v>
      </c>
      <c r="D129" s="94" t="s">
        <v>192</v>
      </c>
      <c r="E129" s="94" t="s">
        <v>193</v>
      </c>
      <c r="F129" s="95" t="s">
        <v>17</v>
      </c>
      <c r="G129" s="95" t="s">
        <v>18</v>
      </c>
      <c r="H129" s="96" t="s">
        <v>19</v>
      </c>
      <c r="I129" s="95" t="s">
        <v>203</v>
      </c>
      <c r="J129" s="97">
        <f>'[1]Informática y Tecnología'!E43</f>
        <v>3225</v>
      </c>
      <c r="K129" s="96" t="s">
        <v>195</v>
      </c>
      <c r="L129" s="99"/>
    </row>
    <row r="130" spans="1:12" ht="93.75" x14ac:dyDescent="0.3">
      <c r="A130" s="160">
        <v>127</v>
      </c>
      <c r="B130" s="93" t="s">
        <v>191</v>
      </c>
      <c r="C130" s="93" t="s">
        <v>191</v>
      </c>
      <c r="D130" s="94" t="s">
        <v>192</v>
      </c>
      <c r="E130" s="94" t="s">
        <v>193</v>
      </c>
      <c r="F130" s="95" t="s">
        <v>17</v>
      </c>
      <c r="G130" s="95" t="s">
        <v>18</v>
      </c>
      <c r="H130" s="96" t="s">
        <v>19</v>
      </c>
      <c r="I130" s="95" t="s">
        <v>204</v>
      </c>
      <c r="J130" s="97">
        <f>'[1]Informática y Tecnología'!E46</f>
        <v>5252</v>
      </c>
      <c r="K130" s="96" t="s">
        <v>195</v>
      </c>
      <c r="L130" s="99"/>
    </row>
    <row r="131" spans="1:12" ht="93.75" x14ac:dyDescent="0.3">
      <c r="A131" s="160">
        <v>128</v>
      </c>
      <c r="B131" s="93" t="s">
        <v>191</v>
      </c>
      <c r="C131" s="93" t="s">
        <v>191</v>
      </c>
      <c r="D131" s="94" t="s">
        <v>192</v>
      </c>
      <c r="E131" s="94" t="s">
        <v>193</v>
      </c>
      <c r="F131" s="95" t="s">
        <v>17</v>
      </c>
      <c r="G131" s="95" t="s">
        <v>18</v>
      </c>
      <c r="H131" s="96" t="s">
        <v>19</v>
      </c>
      <c r="I131" s="95" t="s">
        <v>205</v>
      </c>
      <c r="J131" s="97">
        <f>'[1]Informática y Tecnología'!E85</f>
        <v>4500</v>
      </c>
      <c r="K131" s="96" t="s">
        <v>195</v>
      </c>
      <c r="L131" s="99"/>
    </row>
    <row r="132" spans="1:12" ht="93.75" x14ac:dyDescent="0.3">
      <c r="A132" s="160">
        <v>129</v>
      </c>
      <c r="B132" s="93" t="s">
        <v>191</v>
      </c>
      <c r="C132" s="93" t="s">
        <v>191</v>
      </c>
      <c r="D132" s="94" t="s">
        <v>192</v>
      </c>
      <c r="E132" s="94" t="s">
        <v>193</v>
      </c>
      <c r="F132" s="95" t="s">
        <v>17</v>
      </c>
      <c r="G132" s="95" t="s">
        <v>18</v>
      </c>
      <c r="H132" s="96" t="s">
        <v>19</v>
      </c>
      <c r="I132" s="95" t="s">
        <v>206</v>
      </c>
      <c r="J132" s="97">
        <f>'[1]Informática y Tecnología'!E86</f>
        <v>12000</v>
      </c>
      <c r="K132" s="98" t="s">
        <v>195</v>
      </c>
      <c r="L132" s="99"/>
    </row>
    <row r="133" spans="1:12" ht="93.75" x14ac:dyDescent="0.3">
      <c r="A133" s="160">
        <v>130</v>
      </c>
      <c r="B133" s="93" t="s">
        <v>191</v>
      </c>
      <c r="C133" s="93" t="s">
        <v>191</v>
      </c>
      <c r="D133" s="94" t="s">
        <v>192</v>
      </c>
      <c r="E133" s="94" t="s">
        <v>193</v>
      </c>
      <c r="F133" s="95" t="s">
        <v>17</v>
      </c>
      <c r="G133" s="95" t="s">
        <v>18</v>
      </c>
      <c r="H133" s="96" t="s">
        <v>19</v>
      </c>
      <c r="I133" s="95" t="s">
        <v>207</v>
      </c>
      <c r="J133" s="97">
        <f>'[1]Informática y Tecnología'!E88</f>
        <v>4500</v>
      </c>
      <c r="K133" s="96" t="s">
        <v>195</v>
      </c>
      <c r="L133" s="99"/>
    </row>
    <row r="134" spans="1:12" ht="93.75" x14ac:dyDescent="0.3">
      <c r="A134" s="160">
        <v>131</v>
      </c>
      <c r="B134" s="93" t="s">
        <v>191</v>
      </c>
      <c r="C134" s="93" t="s">
        <v>191</v>
      </c>
      <c r="D134" s="94" t="s">
        <v>192</v>
      </c>
      <c r="E134" s="94" t="s">
        <v>193</v>
      </c>
      <c r="F134" s="95" t="s">
        <v>17</v>
      </c>
      <c r="G134" s="95" t="s">
        <v>18</v>
      </c>
      <c r="H134" s="96" t="s">
        <v>19</v>
      </c>
      <c r="I134" s="95" t="s">
        <v>208</v>
      </c>
      <c r="J134" s="97">
        <f>'[1]Informática y Tecnología'!E93</f>
        <v>680</v>
      </c>
      <c r="K134" s="96" t="s">
        <v>195</v>
      </c>
      <c r="L134" s="99"/>
    </row>
    <row r="135" spans="1:12" ht="93.75" x14ac:dyDescent="0.3">
      <c r="A135" s="160">
        <v>132</v>
      </c>
      <c r="B135" s="93" t="s">
        <v>191</v>
      </c>
      <c r="C135" s="93" t="s">
        <v>191</v>
      </c>
      <c r="D135" s="94" t="s">
        <v>192</v>
      </c>
      <c r="E135" s="94" t="s">
        <v>193</v>
      </c>
      <c r="F135" s="95" t="s">
        <v>17</v>
      </c>
      <c r="G135" s="95" t="s">
        <v>18</v>
      </c>
      <c r="H135" s="96" t="s">
        <v>19</v>
      </c>
      <c r="I135" s="95" t="s">
        <v>209</v>
      </c>
      <c r="J135" s="97">
        <f>'[1]Informática y Tecnología'!E97</f>
        <v>30000</v>
      </c>
      <c r="K135" s="96" t="s">
        <v>195</v>
      </c>
      <c r="L135" s="99"/>
    </row>
    <row r="136" spans="1:12" ht="93.75" x14ac:dyDescent="0.3">
      <c r="A136" s="160">
        <v>133</v>
      </c>
      <c r="B136" s="93" t="s">
        <v>191</v>
      </c>
      <c r="C136" s="93" t="s">
        <v>191</v>
      </c>
      <c r="D136" s="94" t="s">
        <v>192</v>
      </c>
      <c r="E136" s="94" t="s">
        <v>193</v>
      </c>
      <c r="F136" s="95" t="s">
        <v>17</v>
      </c>
      <c r="G136" s="95" t="s">
        <v>18</v>
      </c>
      <c r="H136" s="96" t="s">
        <v>19</v>
      </c>
      <c r="I136" s="95" t="s">
        <v>210</v>
      </c>
      <c r="J136" s="97">
        <f>'[1]Informática y Tecnología'!E100</f>
        <v>12400</v>
      </c>
      <c r="K136" s="96" t="s">
        <v>195</v>
      </c>
      <c r="L136" s="99"/>
    </row>
    <row r="137" spans="1:12" ht="93.75" x14ac:dyDescent="0.3">
      <c r="A137" s="160">
        <v>134</v>
      </c>
      <c r="B137" s="93" t="s">
        <v>191</v>
      </c>
      <c r="C137" s="93" t="s">
        <v>191</v>
      </c>
      <c r="D137" s="94" t="s">
        <v>192</v>
      </c>
      <c r="E137" s="94" t="s">
        <v>193</v>
      </c>
      <c r="F137" s="95" t="s">
        <v>17</v>
      </c>
      <c r="G137" s="95" t="s">
        <v>18</v>
      </c>
      <c r="H137" s="96" t="s">
        <v>19</v>
      </c>
      <c r="I137" s="95" t="s">
        <v>211</v>
      </c>
      <c r="J137" s="97">
        <f>'[1]Informática y Tecnología'!E103</f>
        <v>450000</v>
      </c>
      <c r="K137" s="98" t="s">
        <v>195</v>
      </c>
      <c r="L137" s="99"/>
    </row>
    <row r="138" spans="1:12" ht="93.75" x14ac:dyDescent="0.3">
      <c r="A138" s="160">
        <v>135</v>
      </c>
      <c r="B138" s="93" t="s">
        <v>191</v>
      </c>
      <c r="C138" s="93" t="s">
        <v>191</v>
      </c>
      <c r="D138" s="94" t="s">
        <v>192</v>
      </c>
      <c r="E138" s="94" t="s">
        <v>193</v>
      </c>
      <c r="F138" s="95" t="s">
        <v>17</v>
      </c>
      <c r="G138" s="95" t="s">
        <v>18</v>
      </c>
      <c r="H138" s="96" t="s">
        <v>19</v>
      </c>
      <c r="I138" s="95" t="s">
        <v>212</v>
      </c>
      <c r="J138" s="97">
        <f>'[1]Informática y Tecnología'!E104</f>
        <v>85000</v>
      </c>
      <c r="K138" s="98" t="s">
        <v>195</v>
      </c>
      <c r="L138" s="99"/>
    </row>
    <row r="139" spans="1:12" ht="93.75" x14ac:dyDescent="0.3">
      <c r="A139" s="160">
        <v>136</v>
      </c>
      <c r="B139" s="93" t="s">
        <v>191</v>
      </c>
      <c r="C139" s="93" t="s">
        <v>191</v>
      </c>
      <c r="D139" s="94" t="s">
        <v>192</v>
      </c>
      <c r="E139" s="94" t="s">
        <v>193</v>
      </c>
      <c r="F139" s="95" t="s">
        <v>17</v>
      </c>
      <c r="G139" s="95" t="s">
        <v>18</v>
      </c>
      <c r="H139" s="96" t="s">
        <v>19</v>
      </c>
      <c r="I139" s="95" t="s">
        <v>213</v>
      </c>
      <c r="J139" s="97">
        <f>'[1]Informática y Tecnología'!E105</f>
        <v>25000</v>
      </c>
      <c r="K139" s="98" t="s">
        <v>195</v>
      </c>
      <c r="L139" s="99"/>
    </row>
    <row r="140" spans="1:12" ht="150" x14ac:dyDescent="0.3">
      <c r="A140" s="160">
        <v>137</v>
      </c>
      <c r="B140" s="101" t="s">
        <v>214</v>
      </c>
      <c r="C140" s="102" t="s">
        <v>214</v>
      </c>
      <c r="D140" s="103" t="s">
        <v>15</v>
      </c>
      <c r="E140" s="103" t="s">
        <v>16</v>
      </c>
      <c r="F140" s="104" t="s">
        <v>17</v>
      </c>
      <c r="G140" s="104" t="s">
        <v>18</v>
      </c>
      <c r="H140" s="105" t="s">
        <v>19</v>
      </c>
      <c r="I140" s="106" t="s">
        <v>215</v>
      </c>
      <c r="J140" s="107">
        <f>[1]Administrativa!E6</f>
        <v>234026</v>
      </c>
      <c r="K140" s="108"/>
      <c r="L140" s="109"/>
    </row>
    <row r="141" spans="1:12" ht="150" x14ac:dyDescent="0.3">
      <c r="A141" s="160">
        <v>138</v>
      </c>
      <c r="B141" s="101" t="s">
        <v>214</v>
      </c>
      <c r="C141" s="102" t="s">
        <v>214</v>
      </c>
      <c r="D141" s="103" t="s">
        <v>15</v>
      </c>
      <c r="E141" s="103" t="s">
        <v>16</v>
      </c>
      <c r="F141" s="104" t="s">
        <v>17</v>
      </c>
      <c r="G141" s="104" t="s">
        <v>18</v>
      </c>
      <c r="H141" s="105" t="s">
        <v>19</v>
      </c>
      <c r="I141" s="110" t="s">
        <v>216</v>
      </c>
      <c r="J141" s="107">
        <f>[1]Administrativa!E10</f>
        <v>364925.04</v>
      </c>
      <c r="K141" s="108"/>
      <c r="L141" s="109"/>
    </row>
    <row r="142" spans="1:12" ht="150" x14ac:dyDescent="0.3">
      <c r="A142" s="160">
        <v>139</v>
      </c>
      <c r="B142" s="101" t="s">
        <v>214</v>
      </c>
      <c r="C142" s="102" t="s">
        <v>214</v>
      </c>
      <c r="D142" s="103" t="s">
        <v>15</v>
      </c>
      <c r="E142" s="103" t="s">
        <v>16</v>
      </c>
      <c r="F142" s="104" t="s">
        <v>17</v>
      </c>
      <c r="G142" s="104" t="s">
        <v>18</v>
      </c>
      <c r="H142" s="105" t="s">
        <v>19</v>
      </c>
      <c r="I142" s="106" t="s">
        <v>217</v>
      </c>
      <c r="J142" s="107">
        <f>[1]Administrativa!E13</f>
        <v>613400</v>
      </c>
      <c r="K142" s="108"/>
      <c r="L142" s="109"/>
    </row>
    <row r="143" spans="1:12" ht="150" x14ac:dyDescent="0.3">
      <c r="A143" s="160">
        <v>140</v>
      </c>
      <c r="B143" s="101" t="s">
        <v>214</v>
      </c>
      <c r="C143" s="102" t="s">
        <v>214</v>
      </c>
      <c r="D143" s="103" t="s">
        <v>15</v>
      </c>
      <c r="E143" s="103" t="s">
        <v>16</v>
      </c>
      <c r="F143" s="104" t="s">
        <v>17</v>
      </c>
      <c r="G143" s="104" t="s">
        <v>18</v>
      </c>
      <c r="H143" s="105" t="s">
        <v>19</v>
      </c>
      <c r="I143" s="106" t="s">
        <v>218</v>
      </c>
      <c r="J143" s="107">
        <f>[1]Administrativa!E17</f>
        <v>10000</v>
      </c>
      <c r="K143" s="108"/>
      <c r="L143" s="109"/>
    </row>
    <row r="144" spans="1:12" ht="150" x14ac:dyDescent="0.3">
      <c r="A144" s="160">
        <v>141</v>
      </c>
      <c r="B144" s="101" t="s">
        <v>214</v>
      </c>
      <c r="C144" s="102" t="s">
        <v>214</v>
      </c>
      <c r="D144" s="103" t="s">
        <v>15</v>
      </c>
      <c r="E144" s="103" t="s">
        <v>16</v>
      </c>
      <c r="F144" s="104" t="s">
        <v>17</v>
      </c>
      <c r="G144" s="104" t="s">
        <v>18</v>
      </c>
      <c r="H144" s="105" t="s">
        <v>19</v>
      </c>
      <c r="I144" s="106" t="s">
        <v>219</v>
      </c>
      <c r="J144" s="107">
        <f>[1]Administrativa!E19</f>
        <v>2000</v>
      </c>
      <c r="K144" s="108"/>
      <c r="L144" s="109"/>
    </row>
    <row r="145" spans="1:12" ht="150" x14ac:dyDescent="0.3">
      <c r="A145" s="160">
        <v>142</v>
      </c>
      <c r="B145" s="101" t="s">
        <v>214</v>
      </c>
      <c r="C145" s="102" t="s">
        <v>214</v>
      </c>
      <c r="D145" s="103" t="s">
        <v>15</v>
      </c>
      <c r="E145" s="103" t="s">
        <v>16</v>
      </c>
      <c r="F145" s="104" t="s">
        <v>17</v>
      </c>
      <c r="G145" s="104" t="s">
        <v>18</v>
      </c>
      <c r="H145" s="105" t="s">
        <v>19</v>
      </c>
      <c r="I145" s="106" t="s">
        <v>220</v>
      </c>
      <c r="J145" s="107">
        <f>[1]Administrativa!E20</f>
        <v>270835.07</v>
      </c>
      <c r="K145" s="108"/>
      <c r="L145" s="109"/>
    </row>
    <row r="146" spans="1:12" ht="150" x14ac:dyDescent="0.3">
      <c r="A146" s="160">
        <v>143</v>
      </c>
      <c r="B146" s="101" t="s">
        <v>214</v>
      </c>
      <c r="C146" s="102" t="s">
        <v>214</v>
      </c>
      <c r="D146" s="103" t="s">
        <v>15</v>
      </c>
      <c r="E146" s="103" t="s">
        <v>16</v>
      </c>
      <c r="F146" s="104" t="s">
        <v>17</v>
      </c>
      <c r="G146" s="104" t="s">
        <v>18</v>
      </c>
      <c r="H146" s="105" t="s">
        <v>19</v>
      </c>
      <c r="I146" s="106" t="s">
        <v>221</v>
      </c>
      <c r="J146" s="107">
        <f>[1]Administrativa!E27</f>
        <v>89090.64</v>
      </c>
      <c r="K146" s="108"/>
      <c r="L146" s="109"/>
    </row>
    <row r="147" spans="1:12" ht="150" x14ac:dyDescent="0.3">
      <c r="A147" s="160">
        <v>144</v>
      </c>
      <c r="B147" s="101" t="s">
        <v>214</v>
      </c>
      <c r="C147" s="102" t="s">
        <v>214</v>
      </c>
      <c r="D147" s="103" t="s">
        <v>15</v>
      </c>
      <c r="E147" s="103" t="s">
        <v>16</v>
      </c>
      <c r="F147" s="104" t="s">
        <v>17</v>
      </c>
      <c r="G147" s="104" t="s">
        <v>18</v>
      </c>
      <c r="H147" s="105" t="s">
        <v>19</v>
      </c>
      <c r="I147" s="106" t="s">
        <v>222</v>
      </c>
      <c r="J147" s="107">
        <f>[1]Administrativa!E30</f>
        <v>23300</v>
      </c>
      <c r="K147" s="108"/>
      <c r="L147" s="109"/>
    </row>
    <row r="148" spans="1:12" ht="150" x14ac:dyDescent="0.3">
      <c r="A148" s="160">
        <v>145</v>
      </c>
      <c r="B148" s="101" t="s">
        <v>214</v>
      </c>
      <c r="C148" s="102" t="s">
        <v>214</v>
      </c>
      <c r="D148" s="103" t="s">
        <v>15</v>
      </c>
      <c r="E148" s="103" t="s">
        <v>16</v>
      </c>
      <c r="F148" s="104" t="s">
        <v>17</v>
      </c>
      <c r="G148" s="104" t="s">
        <v>18</v>
      </c>
      <c r="H148" s="105" t="s">
        <v>19</v>
      </c>
      <c r="I148" s="106" t="s">
        <v>223</v>
      </c>
      <c r="J148" s="107">
        <f>[1]Administrativa!E31</f>
        <v>100000</v>
      </c>
      <c r="K148" s="108"/>
      <c r="L148" s="109"/>
    </row>
    <row r="149" spans="1:12" ht="150" x14ac:dyDescent="0.3">
      <c r="A149" s="160">
        <v>146</v>
      </c>
      <c r="B149" s="101" t="s">
        <v>214</v>
      </c>
      <c r="C149" s="102" t="s">
        <v>214</v>
      </c>
      <c r="D149" s="103" t="s">
        <v>15</v>
      </c>
      <c r="E149" s="103" t="s">
        <v>16</v>
      </c>
      <c r="F149" s="104" t="s">
        <v>17</v>
      </c>
      <c r="G149" s="104" t="s">
        <v>18</v>
      </c>
      <c r="H149" s="105" t="s">
        <v>19</v>
      </c>
      <c r="I149" s="106" t="s">
        <v>224</v>
      </c>
      <c r="J149" s="107">
        <f>[1]Administrativa!E33</f>
        <v>107857.92</v>
      </c>
      <c r="K149" s="108"/>
      <c r="L149" s="109"/>
    </row>
    <row r="150" spans="1:12" ht="150" x14ac:dyDescent="0.3">
      <c r="A150" s="160">
        <v>147</v>
      </c>
      <c r="B150" s="101" t="s">
        <v>214</v>
      </c>
      <c r="C150" s="102" t="s">
        <v>214</v>
      </c>
      <c r="D150" s="103" t="s">
        <v>15</v>
      </c>
      <c r="E150" s="103" t="s">
        <v>16</v>
      </c>
      <c r="F150" s="104" t="s">
        <v>17</v>
      </c>
      <c r="G150" s="104" t="s">
        <v>18</v>
      </c>
      <c r="H150" s="105" t="s">
        <v>19</v>
      </c>
      <c r="I150" s="106" t="s">
        <v>225</v>
      </c>
      <c r="J150" s="107">
        <f>[1]Administrativa!E36</f>
        <v>62925</v>
      </c>
      <c r="K150" s="108"/>
      <c r="L150" s="109"/>
    </row>
    <row r="151" spans="1:12" ht="75" x14ac:dyDescent="0.3">
      <c r="A151" s="160">
        <v>148</v>
      </c>
      <c r="B151" s="111" t="s">
        <v>226</v>
      </c>
      <c r="C151" s="111" t="s">
        <v>227</v>
      </c>
      <c r="D151" s="112" t="s">
        <v>112</v>
      </c>
      <c r="E151" s="112" t="s">
        <v>228</v>
      </c>
      <c r="F151" s="113" t="s">
        <v>229</v>
      </c>
      <c r="G151" s="113" t="s">
        <v>18</v>
      </c>
      <c r="H151" s="114" t="s">
        <v>230</v>
      </c>
      <c r="I151" s="113" t="s">
        <v>231</v>
      </c>
      <c r="J151" s="115">
        <f>'[1]Acción social y PC'!E10</f>
        <v>1766</v>
      </c>
      <c r="K151" s="116"/>
      <c r="L151" s="117"/>
    </row>
    <row r="152" spans="1:12" ht="75" x14ac:dyDescent="0.3">
      <c r="A152" s="160">
        <v>149</v>
      </c>
      <c r="B152" s="111" t="s">
        <v>226</v>
      </c>
      <c r="C152" s="111" t="s">
        <v>227</v>
      </c>
      <c r="D152" s="112" t="s">
        <v>112</v>
      </c>
      <c r="E152" s="112" t="s">
        <v>228</v>
      </c>
      <c r="F152" s="113" t="s">
        <v>229</v>
      </c>
      <c r="G152" s="113" t="s">
        <v>18</v>
      </c>
      <c r="H152" s="114" t="s">
        <v>230</v>
      </c>
      <c r="I152" s="113" t="s">
        <v>232</v>
      </c>
      <c r="J152" s="115">
        <v>6850</v>
      </c>
      <c r="K152" s="116"/>
      <c r="L152" s="117"/>
    </row>
    <row r="153" spans="1:12" ht="75" x14ac:dyDescent="0.3">
      <c r="A153" s="160">
        <v>150</v>
      </c>
      <c r="B153" s="111" t="s">
        <v>226</v>
      </c>
      <c r="C153" s="111" t="s">
        <v>227</v>
      </c>
      <c r="D153" s="112" t="s">
        <v>112</v>
      </c>
      <c r="E153" s="112" t="s">
        <v>228</v>
      </c>
      <c r="F153" s="113" t="s">
        <v>229</v>
      </c>
      <c r="G153" s="113" t="s">
        <v>18</v>
      </c>
      <c r="H153" s="114" t="s">
        <v>230</v>
      </c>
      <c r="I153" s="113" t="s">
        <v>233</v>
      </c>
      <c r="J153" s="115">
        <v>61288.5</v>
      </c>
      <c r="K153" s="116"/>
      <c r="L153" s="117"/>
    </row>
    <row r="154" spans="1:12" ht="75" x14ac:dyDescent="0.3">
      <c r="A154" s="160">
        <v>151</v>
      </c>
      <c r="B154" s="111" t="s">
        <v>226</v>
      </c>
      <c r="C154" s="111" t="s">
        <v>227</v>
      </c>
      <c r="D154" s="112" t="s">
        <v>112</v>
      </c>
      <c r="E154" s="112" t="s">
        <v>234</v>
      </c>
      <c r="F154" s="113" t="s">
        <v>229</v>
      </c>
      <c r="G154" s="113" t="s">
        <v>18</v>
      </c>
      <c r="H154" s="114" t="s">
        <v>230</v>
      </c>
      <c r="I154" s="113" t="s">
        <v>235</v>
      </c>
      <c r="J154" s="115">
        <v>2612.7600000000002</v>
      </c>
      <c r="K154" s="116"/>
      <c r="L154" s="117"/>
    </row>
    <row r="155" spans="1:12" ht="75" x14ac:dyDescent="0.3">
      <c r="A155" s="160">
        <v>152</v>
      </c>
      <c r="B155" s="111" t="s">
        <v>226</v>
      </c>
      <c r="C155" s="111" t="s">
        <v>227</v>
      </c>
      <c r="D155" s="112" t="s">
        <v>112</v>
      </c>
      <c r="E155" s="112" t="s">
        <v>234</v>
      </c>
      <c r="F155" s="113" t="s">
        <v>229</v>
      </c>
      <c r="G155" s="113" t="s">
        <v>18</v>
      </c>
      <c r="H155" s="114" t="s">
        <v>230</v>
      </c>
      <c r="I155" s="113" t="s">
        <v>236</v>
      </c>
      <c r="J155" s="115">
        <f>'[1]Acción social y PC'!E30</f>
        <v>2855</v>
      </c>
      <c r="K155" s="116"/>
      <c r="L155" s="117"/>
    </row>
    <row r="156" spans="1:12" ht="75" x14ac:dyDescent="0.3">
      <c r="A156" s="160">
        <v>153</v>
      </c>
      <c r="B156" s="111" t="s">
        <v>226</v>
      </c>
      <c r="C156" s="111" t="s">
        <v>227</v>
      </c>
      <c r="D156" s="112" t="s">
        <v>112</v>
      </c>
      <c r="E156" s="112" t="s">
        <v>234</v>
      </c>
      <c r="F156" s="113" t="s">
        <v>229</v>
      </c>
      <c r="G156" s="113" t="s">
        <v>18</v>
      </c>
      <c r="H156" s="114" t="s">
        <v>230</v>
      </c>
      <c r="I156" s="118" t="s">
        <v>237</v>
      </c>
      <c r="J156" s="115">
        <f>'[1]Acción social y PC'!E34</f>
        <v>1800</v>
      </c>
      <c r="K156" s="116"/>
      <c r="L156" s="117"/>
    </row>
    <row r="157" spans="1:12" ht="75" x14ac:dyDescent="0.3">
      <c r="A157" s="160">
        <v>154</v>
      </c>
      <c r="B157" s="111" t="s">
        <v>226</v>
      </c>
      <c r="C157" s="111" t="s">
        <v>227</v>
      </c>
      <c r="D157" s="112" t="s">
        <v>112</v>
      </c>
      <c r="E157" s="112" t="s">
        <v>234</v>
      </c>
      <c r="F157" s="113" t="s">
        <v>229</v>
      </c>
      <c r="G157" s="113" t="s">
        <v>18</v>
      </c>
      <c r="H157" s="114" t="s">
        <v>230</v>
      </c>
      <c r="I157" s="118" t="s">
        <v>238</v>
      </c>
      <c r="J157" s="115">
        <f>'[1]Acción social y PC'!E37</f>
        <v>1130</v>
      </c>
      <c r="K157" s="116"/>
      <c r="L157" s="117"/>
    </row>
    <row r="158" spans="1:12" ht="75" x14ac:dyDescent="0.3">
      <c r="A158" s="160">
        <v>155</v>
      </c>
      <c r="B158" s="111" t="s">
        <v>226</v>
      </c>
      <c r="C158" s="111" t="s">
        <v>227</v>
      </c>
      <c r="D158" s="112" t="s">
        <v>112</v>
      </c>
      <c r="E158" s="112" t="s">
        <v>234</v>
      </c>
      <c r="F158" s="113" t="s">
        <v>229</v>
      </c>
      <c r="G158" s="113" t="s">
        <v>18</v>
      </c>
      <c r="H158" s="114" t="s">
        <v>230</v>
      </c>
      <c r="I158" s="113" t="s">
        <v>239</v>
      </c>
      <c r="J158" s="115">
        <f>'[1]Acción social y PC'!E41</f>
        <v>276</v>
      </c>
      <c r="K158" s="116"/>
      <c r="L158" s="117"/>
    </row>
    <row r="159" spans="1:12" ht="93.75" x14ac:dyDescent="0.3">
      <c r="A159" s="160">
        <v>156</v>
      </c>
      <c r="B159" s="111" t="s">
        <v>226</v>
      </c>
      <c r="C159" s="111" t="s">
        <v>227</v>
      </c>
      <c r="D159" s="112" t="s">
        <v>112</v>
      </c>
      <c r="E159" s="112" t="s">
        <v>234</v>
      </c>
      <c r="F159" s="113" t="s">
        <v>229</v>
      </c>
      <c r="G159" s="113" t="s">
        <v>18</v>
      </c>
      <c r="H159" s="114" t="s">
        <v>230</v>
      </c>
      <c r="I159" s="113" t="s">
        <v>240</v>
      </c>
      <c r="J159" s="115">
        <f>+'[1]Acción social y PC'!E45</f>
        <v>44000</v>
      </c>
      <c r="K159" s="116"/>
      <c r="L159" s="117"/>
    </row>
    <row r="160" spans="1:12" ht="93.75" x14ac:dyDescent="0.3">
      <c r="A160" s="160">
        <v>157</v>
      </c>
      <c r="B160" s="111" t="s">
        <v>226</v>
      </c>
      <c r="C160" s="111" t="s">
        <v>241</v>
      </c>
      <c r="D160" s="112" t="s">
        <v>15</v>
      </c>
      <c r="E160" s="112" t="s">
        <v>72</v>
      </c>
      <c r="F160" s="113" t="s">
        <v>229</v>
      </c>
      <c r="G160" s="113" t="s">
        <v>18</v>
      </c>
      <c r="H160" s="114" t="s">
        <v>230</v>
      </c>
      <c r="I160" s="113" t="s">
        <v>242</v>
      </c>
      <c r="J160" s="115">
        <f>'[1]Acción social y PC'!E46</f>
        <v>5407</v>
      </c>
      <c r="K160" s="116"/>
      <c r="L160" s="117"/>
    </row>
    <row r="161" spans="1:12" ht="93.75" x14ac:dyDescent="0.3">
      <c r="A161" s="160">
        <v>158</v>
      </c>
      <c r="B161" s="111" t="s">
        <v>226</v>
      </c>
      <c r="C161" s="111" t="s">
        <v>241</v>
      </c>
      <c r="D161" s="112" t="s">
        <v>15</v>
      </c>
      <c r="E161" s="112" t="s">
        <v>72</v>
      </c>
      <c r="F161" s="113" t="s">
        <v>17</v>
      </c>
      <c r="G161" s="113" t="s">
        <v>18</v>
      </c>
      <c r="H161" s="113" t="s">
        <v>243</v>
      </c>
      <c r="I161" s="113" t="s">
        <v>244</v>
      </c>
      <c r="J161" s="115">
        <f>'[1]Acción social y PC'!E55</f>
        <v>5317</v>
      </c>
      <c r="K161" s="116"/>
      <c r="L161" s="117"/>
    </row>
    <row r="162" spans="1:12" ht="93.75" x14ac:dyDescent="0.3">
      <c r="A162" s="160">
        <v>159</v>
      </c>
      <c r="B162" s="111" t="s">
        <v>226</v>
      </c>
      <c r="C162" s="111" t="s">
        <v>241</v>
      </c>
      <c r="D162" s="112" t="s">
        <v>15</v>
      </c>
      <c r="E162" s="112" t="s">
        <v>72</v>
      </c>
      <c r="F162" s="113" t="s">
        <v>229</v>
      </c>
      <c r="G162" s="113" t="s">
        <v>18</v>
      </c>
      <c r="H162" s="113" t="s">
        <v>243</v>
      </c>
      <c r="I162" s="113" t="s">
        <v>245</v>
      </c>
      <c r="J162" s="115">
        <f>'[1]Acción social y PC'!E63</f>
        <v>5317</v>
      </c>
      <c r="K162" s="116"/>
      <c r="L162" s="117"/>
    </row>
    <row r="163" spans="1:12" ht="93.75" x14ac:dyDescent="0.3">
      <c r="A163" s="160">
        <v>160</v>
      </c>
      <c r="B163" s="111" t="s">
        <v>226</v>
      </c>
      <c r="C163" s="111" t="s">
        <v>241</v>
      </c>
      <c r="D163" s="112" t="s">
        <v>15</v>
      </c>
      <c r="E163" s="112" t="s">
        <v>72</v>
      </c>
      <c r="F163" s="113" t="s">
        <v>229</v>
      </c>
      <c r="G163" s="113" t="s">
        <v>18</v>
      </c>
      <c r="H163" s="113" t="s">
        <v>243</v>
      </c>
      <c r="I163" s="113" t="s">
        <v>246</v>
      </c>
      <c r="J163" s="115">
        <f>'[1]Acción social y PC'!E71</f>
        <v>6400.5</v>
      </c>
      <c r="K163" s="116"/>
      <c r="L163" s="117"/>
    </row>
    <row r="164" spans="1:12" ht="93.75" x14ac:dyDescent="0.3">
      <c r="A164" s="160">
        <v>161</v>
      </c>
      <c r="B164" s="111" t="s">
        <v>226</v>
      </c>
      <c r="C164" s="111" t="s">
        <v>241</v>
      </c>
      <c r="D164" s="112" t="s">
        <v>15</v>
      </c>
      <c r="E164" s="112" t="s">
        <v>72</v>
      </c>
      <c r="F164" s="113" t="s">
        <v>229</v>
      </c>
      <c r="G164" s="113" t="s">
        <v>18</v>
      </c>
      <c r="H164" s="113" t="s">
        <v>243</v>
      </c>
      <c r="I164" s="118" t="s">
        <v>247</v>
      </c>
      <c r="J164" s="115">
        <f>'[1]Acción social y PC'!E80</f>
        <v>8533</v>
      </c>
      <c r="K164" s="116"/>
      <c r="L164" s="117"/>
    </row>
    <row r="165" spans="1:12" ht="93.75" x14ac:dyDescent="0.3">
      <c r="A165" s="160">
        <v>162</v>
      </c>
      <c r="B165" s="111" t="s">
        <v>226</v>
      </c>
      <c r="C165" s="111" t="s">
        <v>241</v>
      </c>
      <c r="D165" s="112" t="s">
        <v>15</v>
      </c>
      <c r="E165" s="112" t="s">
        <v>72</v>
      </c>
      <c r="F165" s="113" t="s">
        <v>229</v>
      </c>
      <c r="G165" s="113" t="s">
        <v>18</v>
      </c>
      <c r="H165" s="113" t="s">
        <v>243</v>
      </c>
      <c r="I165" s="113" t="s">
        <v>248</v>
      </c>
      <c r="J165" s="115">
        <f>'[1]Acción social y PC'!E93</f>
        <v>5376</v>
      </c>
      <c r="K165" s="116"/>
      <c r="L165" s="117"/>
    </row>
    <row r="166" spans="1:12" ht="93.75" x14ac:dyDescent="0.3">
      <c r="A166" s="160">
        <v>163</v>
      </c>
      <c r="B166" s="111" t="s">
        <v>226</v>
      </c>
      <c r="C166" s="111" t="s">
        <v>241</v>
      </c>
      <c r="D166" s="112" t="s">
        <v>15</v>
      </c>
      <c r="E166" s="112" t="s">
        <v>72</v>
      </c>
      <c r="F166" s="113" t="s">
        <v>229</v>
      </c>
      <c r="G166" s="113" t="s">
        <v>18</v>
      </c>
      <c r="H166" s="113" t="s">
        <v>243</v>
      </c>
      <c r="I166" s="118" t="s">
        <v>247</v>
      </c>
      <c r="J166" s="115">
        <f>'[1]Acción social y PC'!E101</f>
        <v>6359</v>
      </c>
      <c r="K166" s="116"/>
      <c r="L166" s="117"/>
    </row>
    <row r="167" spans="1:12" ht="93.75" x14ac:dyDescent="0.3">
      <c r="A167" s="160">
        <v>164</v>
      </c>
      <c r="B167" s="111" t="s">
        <v>226</v>
      </c>
      <c r="C167" s="111" t="s">
        <v>241</v>
      </c>
      <c r="D167" s="112" t="s">
        <v>15</v>
      </c>
      <c r="E167" s="112" t="s">
        <v>72</v>
      </c>
      <c r="F167" s="113" t="s">
        <v>229</v>
      </c>
      <c r="G167" s="113" t="s">
        <v>18</v>
      </c>
      <c r="H167" s="113" t="s">
        <v>243</v>
      </c>
      <c r="I167" s="118" t="s">
        <v>249</v>
      </c>
      <c r="J167" s="115">
        <f>'[1]Acción social y PC'!E109</f>
        <v>3148.8</v>
      </c>
      <c r="K167" s="116"/>
      <c r="L167" s="117"/>
    </row>
    <row r="168" spans="1:12" ht="112.5" x14ac:dyDescent="0.3">
      <c r="A168" s="160">
        <v>165</v>
      </c>
      <c r="B168" s="111" t="s">
        <v>226</v>
      </c>
      <c r="C168" s="111" t="s">
        <v>241</v>
      </c>
      <c r="D168" s="112" t="s">
        <v>15</v>
      </c>
      <c r="E168" s="112" t="s">
        <v>72</v>
      </c>
      <c r="F168" s="113" t="s">
        <v>229</v>
      </c>
      <c r="G168" s="113" t="s">
        <v>18</v>
      </c>
      <c r="H168" s="113" t="s">
        <v>243</v>
      </c>
      <c r="I168" s="118" t="s">
        <v>250</v>
      </c>
      <c r="J168" s="115">
        <f>'[1]Acción social y PC'!E134</f>
        <v>12000</v>
      </c>
      <c r="K168" s="116"/>
      <c r="L168" s="117"/>
    </row>
    <row r="169" spans="1:12" ht="93.75" x14ac:dyDescent="0.3">
      <c r="A169" s="160">
        <v>166</v>
      </c>
      <c r="B169" s="111" t="s">
        <v>226</v>
      </c>
      <c r="C169" s="111" t="s">
        <v>241</v>
      </c>
      <c r="D169" s="112" t="s">
        <v>15</v>
      </c>
      <c r="E169" s="112" t="s">
        <v>72</v>
      </c>
      <c r="F169" s="113" t="s">
        <v>229</v>
      </c>
      <c r="G169" s="113" t="s">
        <v>18</v>
      </c>
      <c r="H169" s="113" t="s">
        <v>19</v>
      </c>
      <c r="I169" s="118" t="s">
        <v>251</v>
      </c>
      <c r="J169" s="115">
        <f>'[1]Acción social y PC'!E135</f>
        <v>1880</v>
      </c>
      <c r="K169" s="116"/>
      <c r="L169" s="117"/>
    </row>
    <row r="170" spans="1:12" ht="93.75" x14ac:dyDescent="0.3">
      <c r="A170" s="160">
        <v>167</v>
      </c>
      <c r="B170" s="111" t="s">
        <v>226</v>
      </c>
      <c r="C170" s="111" t="s">
        <v>226</v>
      </c>
      <c r="D170" s="112" t="s">
        <v>15</v>
      </c>
      <c r="E170" s="112" t="s">
        <v>72</v>
      </c>
      <c r="F170" s="113" t="s">
        <v>229</v>
      </c>
      <c r="G170" s="113" t="s">
        <v>18</v>
      </c>
      <c r="H170" s="113" t="s">
        <v>19</v>
      </c>
      <c r="I170" s="113" t="s">
        <v>252</v>
      </c>
      <c r="J170" s="119">
        <v>22340</v>
      </c>
      <c r="K170" s="116"/>
      <c r="L170" s="117"/>
    </row>
    <row r="171" spans="1:12" ht="93.75" x14ac:dyDescent="0.3">
      <c r="A171" s="160">
        <v>168</v>
      </c>
      <c r="B171" s="111" t="s">
        <v>226</v>
      </c>
      <c r="C171" s="111" t="s">
        <v>226</v>
      </c>
      <c r="D171" s="112" t="s">
        <v>15</v>
      </c>
      <c r="E171" s="112" t="s">
        <v>72</v>
      </c>
      <c r="F171" s="113" t="s">
        <v>229</v>
      </c>
      <c r="G171" s="113" t="s">
        <v>18</v>
      </c>
      <c r="H171" s="114" t="s">
        <v>230</v>
      </c>
      <c r="I171" s="113" t="s">
        <v>253</v>
      </c>
      <c r="J171" s="119">
        <v>10000</v>
      </c>
      <c r="K171" s="116"/>
      <c r="L171" s="117"/>
    </row>
    <row r="172" spans="1:12" ht="75" x14ac:dyDescent="0.3">
      <c r="A172" s="160">
        <v>169</v>
      </c>
      <c r="B172" s="111" t="s">
        <v>226</v>
      </c>
      <c r="C172" s="111" t="s">
        <v>226</v>
      </c>
      <c r="D172" s="112" t="s">
        <v>112</v>
      </c>
      <c r="E172" s="112" t="s">
        <v>228</v>
      </c>
      <c r="F172" s="113" t="s">
        <v>229</v>
      </c>
      <c r="G172" s="113" t="s">
        <v>18</v>
      </c>
      <c r="H172" s="114" t="s">
        <v>230</v>
      </c>
      <c r="I172" s="113" t="s">
        <v>254</v>
      </c>
      <c r="J172" s="119">
        <v>177397.96</v>
      </c>
      <c r="K172" s="116"/>
      <c r="L172" s="117"/>
    </row>
    <row r="173" spans="1:12" ht="75" x14ac:dyDescent="0.3">
      <c r="A173" s="160">
        <v>170</v>
      </c>
      <c r="B173" s="111" t="s">
        <v>226</v>
      </c>
      <c r="C173" s="111" t="s">
        <v>226</v>
      </c>
      <c r="D173" s="112" t="s">
        <v>112</v>
      </c>
      <c r="E173" s="112" t="s">
        <v>255</v>
      </c>
      <c r="F173" s="113" t="s">
        <v>229</v>
      </c>
      <c r="G173" s="113" t="s">
        <v>18</v>
      </c>
      <c r="H173" s="114" t="s">
        <v>230</v>
      </c>
      <c r="I173" s="113" t="s">
        <v>256</v>
      </c>
      <c r="J173" s="119">
        <v>5000</v>
      </c>
      <c r="K173" s="116"/>
      <c r="L173" s="117"/>
    </row>
    <row r="174" spans="1:12" ht="75" x14ac:dyDescent="0.3">
      <c r="A174" s="160">
        <v>171</v>
      </c>
      <c r="B174" s="111" t="s">
        <v>226</v>
      </c>
      <c r="C174" s="111" t="s">
        <v>226</v>
      </c>
      <c r="D174" s="112" t="s">
        <v>112</v>
      </c>
      <c r="E174" s="112" t="s">
        <v>255</v>
      </c>
      <c r="F174" s="113" t="s">
        <v>229</v>
      </c>
      <c r="G174" s="113" t="s">
        <v>18</v>
      </c>
      <c r="H174" s="114" t="s">
        <v>230</v>
      </c>
      <c r="I174" s="113" t="s">
        <v>257</v>
      </c>
      <c r="J174" s="119">
        <v>26932.6</v>
      </c>
      <c r="K174" s="116"/>
      <c r="L174" s="117"/>
    </row>
    <row r="175" spans="1:12" ht="75" x14ac:dyDescent="0.3">
      <c r="A175" s="160">
        <v>172</v>
      </c>
      <c r="B175" s="111" t="s">
        <v>226</v>
      </c>
      <c r="C175" s="111" t="s">
        <v>226</v>
      </c>
      <c r="D175" s="112" t="s">
        <v>112</v>
      </c>
      <c r="E175" s="112" t="s">
        <v>255</v>
      </c>
      <c r="F175" s="113" t="s">
        <v>229</v>
      </c>
      <c r="G175" s="113" t="s">
        <v>18</v>
      </c>
      <c r="H175" s="114" t="s">
        <v>230</v>
      </c>
      <c r="I175" s="113" t="s">
        <v>258</v>
      </c>
      <c r="J175" s="119">
        <v>617834.03</v>
      </c>
      <c r="K175" s="116"/>
      <c r="L175" s="117"/>
    </row>
    <row r="176" spans="1:12" ht="75" x14ac:dyDescent="0.3">
      <c r="A176" s="160">
        <v>173</v>
      </c>
      <c r="B176" s="111" t="s">
        <v>226</v>
      </c>
      <c r="C176" s="111" t="s">
        <v>226</v>
      </c>
      <c r="D176" s="112" t="s">
        <v>112</v>
      </c>
      <c r="E176" s="112" t="s">
        <v>255</v>
      </c>
      <c r="F176" s="113" t="s">
        <v>229</v>
      </c>
      <c r="G176" s="113" t="s">
        <v>18</v>
      </c>
      <c r="H176" s="114" t="s">
        <v>230</v>
      </c>
      <c r="I176" s="113" t="s">
        <v>259</v>
      </c>
      <c r="J176" s="119">
        <f>47000+2000</f>
        <v>49000</v>
      </c>
      <c r="K176" s="116"/>
      <c r="L176" s="117"/>
    </row>
    <row r="177" spans="1:12" ht="75" x14ac:dyDescent="0.3">
      <c r="A177" s="160">
        <v>174</v>
      </c>
      <c r="B177" s="111" t="s">
        <v>226</v>
      </c>
      <c r="C177" s="111" t="s">
        <v>226</v>
      </c>
      <c r="D177" s="112" t="s">
        <v>112</v>
      </c>
      <c r="E177" s="112" t="s">
        <v>260</v>
      </c>
      <c r="F177" s="113" t="s">
        <v>229</v>
      </c>
      <c r="G177" s="113" t="s">
        <v>18</v>
      </c>
      <c r="H177" s="114" t="s">
        <v>230</v>
      </c>
      <c r="I177" s="113" t="s">
        <v>261</v>
      </c>
      <c r="J177" s="119">
        <v>1239732</v>
      </c>
      <c r="K177" s="116"/>
      <c r="L177" s="117"/>
    </row>
    <row r="178" spans="1:12" ht="75" x14ac:dyDescent="0.3">
      <c r="A178" s="160">
        <v>175</v>
      </c>
      <c r="B178" s="111" t="s">
        <v>226</v>
      </c>
      <c r="C178" s="111" t="s">
        <v>226</v>
      </c>
      <c r="D178" s="112" t="s">
        <v>112</v>
      </c>
      <c r="E178" s="112" t="s">
        <v>260</v>
      </c>
      <c r="F178" s="113" t="s">
        <v>229</v>
      </c>
      <c r="G178" s="113" t="s">
        <v>18</v>
      </c>
      <c r="H178" s="114" t="s">
        <v>230</v>
      </c>
      <c r="I178" s="113" t="s">
        <v>262</v>
      </c>
      <c r="J178" s="119">
        <v>85000</v>
      </c>
      <c r="K178" s="116"/>
      <c r="L178" s="117"/>
    </row>
    <row r="179" spans="1:12" ht="75" x14ac:dyDescent="0.3">
      <c r="A179" s="160">
        <v>176</v>
      </c>
      <c r="B179" s="111" t="s">
        <v>226</v>
      </c>
      <c r="C179" s="111" t="s">
        <v>226</v>
      </c>
      <c r="D179" s="112" t="s">
        <v>112</v>
      </c>
      <c r="E179" s="112" t="s">
        <v>228</v>
      </c>
      <c r="F179" s="113" t="s">
        <v>229</v>
      </c>
      <c r="G179" s="113" t="s">
        <v>18</v>
      </c>
      <c r="H179" s="114" t="s">
        <v>230</v>
      </c>
      <c r="I179" s="113" t="s">
        <v>263</v>
      </c>
      <c r="J179" s="119">
        <v>21238</v>
      </c>
      <c r="K179" s="116"/>
      <c r="L179" s="117"/>
    </row>
    <row r="180" spans="1:12" ht="75" x14ac:dyDescent="0.3">
      <c r="A180" s="160">
        <v>177</v>
      </c>
      <c r="B180" s="111" t="s">
        <v>226</v>
      </c>
      <c r="C180" s="111" t="s">
        <v>226</v>
      </c>
      <c r="D180" s="112" t="s">
        <v>112</v>
      </c>
      <c r="E180" s="112" t="s">
        <v>255</v>
      </c>
      <c r="F180" s="113" t="s">
        <v>229</v>
      </c>
      <c r="G180" s="113" t="s">
        <v>18</v>
      </c>
      <c r="H180" s="114" t="s">
        <v>230</v>
      </c>
      <c r="I180" s="113" t="s">
        <v>264</v>
      </c>
      <c r="J180" s="119">
        <v>6738</v>
      </c>
      <c r="K180" s="116"/>
      <c r="L180" s="117"/>
    </row>
    <row r="181" spans="1:12" ht="75" x14ac:dyDescent="0.3">
      <c r="A181" s="160">
        <v>178</v>
      </c>
      <c r="B181" s="111" t="s">
        <v>226</v>
      </c>
      <c r="C181" s="111" t="s">
        <v>226</v>
      </c>
      <c r="D181" s="112" t="s">
        <v>112</v>
      </c>
      <c r="E181" s="112" t="s">
        <v>234</v>
      </c>
      <c r="F181" s="113" t="s">
        <v>229</v>
      </c>
      <c r="G181" s="113" t="s">
        <v>18</v>
      </c>
      <c r="H181" s="114" t="s">
        <v>230</v>
      </c>
      <c r="I181" s="113" t="s">
        <v>265</v>
      </c>
      <c r="J181" s="119">
        <v>9247</v>
      </c>
      <c r="K181" s="120" t="s">
        <v>266</v>
      </c>
      <c r="L181" s="117"/>
    </row>
    <row r="182" spans="1:12" ht="112.5" x14ac:dyDescent="0.3">
      <c r="A182" s="160">
        <v>179</v>
      </c>
      <c r="B182" s="121" t="s">
        <v>267</v>
      </c>
      <c r="C182" s="121" t="s">
        <v>268</v>
      </c>
      <c r="D182" s="122" t="s">
        <v>269</v>
      </c>
      <c r="E182" s="122" t="s">
        <v>270</v>
      </c>
      <c r="F182" s="123" t="s">
        <v>271</v>
      </c>
      <c r="G182" s="123" t="s">
        <v>81</v>
      </c>
      <c r="H182" s="124" t="s">
        <v>272</v>
      </c>
      <c r="I182" s="123" t="s">
        <v>273</v>
      </c>
      <c r="J182" s="125">
        <f>'[1]GESTIÓN DE RIESGOS'!E7</f>
        <v>180000</v>
      </c>
      <c r="K182" s="126"/>
      <c r="L182" s="127"/>
    </row>
    <row r="183" spans="1:12" ht="112.5" x14ac:dyDescent="0.3">
      <c r="A183" s="160">
        <v>180</v>
      </c>
      <c r="B183" s="121" t="s">
        <v>267</v>
      </c>
      <c r="C183" s="121" t="s">
        <v>268</v>
      </c>
      <c r="D183" s="122" t="s">
        <v>269</v>
      </c>
      <c r="E183" s="122" t="s">
        <v>270</v>
      </c>
      <c r="F183" s="123" t="s">
        <v>271</v>
      </c>
      <c r="G183" s="123" t="s">
        <v>81</v>
      </c>
      <c r="H183" s="124" t="s">
        <v>272</v>
      </c>
      <c r="I183" s="123" t="s">
        <v>274</v>
      </c>
      <c r="J183" s="125">
        <f>'[1]GESTIÓN DE RIESGOS'!E9</f>
        <v>9186</v>
      </c>
      <c r="K183" s="126"/>
      <c r="L183" s="127"/>
    </row>
    <row r="184" spans="1:12" ht="112.5" x14ac:dyDescent="0.3">
      <c r="A184" s="160">
        <v>181</v>
      </c>
      <c r="B184" s="121" t="s">
        <v>267</v>
      </c>
      <c r="C184" s="121" t="s">
        <v>275</v>
      </c>
      <c r="D184" s="122" t="s">
        <v>269</v>
      </c>
      <c r="E184" s="122" t="s">
        <v>270</v>
      </c>
      <c r="F184" s="123" t="s">
        <v>271</v>
      </c>
      <c r="G184" s="123" t="s">
        <v>81</v>
      </c>
      <c r="H184" s="124" t="s">
        <v>272</v>
      </c>
      <c r="I184" s="123" t="s">
        <v>276</v>
      </c>
      <c r="J184" s="125">
        <f>'[1]GESTIÓN DE RIESGOS'!E13</f>
        <v>79549.2</v>
      </c>
      <c r="K184" s="126"/>
      <c r="L184" s="127"/>
    </row>
    <row r="185" spans="1:12" ht="112.5" x14ac:dyDescent="0.3">
      <c r="A185" s="160">
        <v>182</v>
      </c>
      <c r="B185" s="121" t="s">
        <v>267</v>
      </c>
      <c r="C185" s="121" t="s">
        <v>275</v>
      </c>
      <c r="D185" s="122" t="s">
        <v>269</v>
      </c>
      <c r="E185" s="122" t="s">
        <v>270</v>
      </c>
      <c r="F185" s="123" t="s">
        <v>271</v>
      </c>
      <c r="G185" s="123" t="s">
        <v>81</v>
      </c>
      <c r="H185" s="124" t="s">
        <v>272</v>
      </c>
      <c r="I185" s="123" t="s">
        <v>277</v>
      </c>
      <c r="J185" s="125">
        <f>'[1]GESTIÓN DE RIESGOS'!E21</f>
        <v>12000</v>
      </c>
      <c r="K185" s="126"/>
      <c r="L185" s="127"/>
    </row>
    <row r="186" spans="1:12" ht="112.5" x14ac:dyDescent="0.3">
      <c r="A186" s="160">
        <v>183</v>
      </c>
      <c r="B186" s="121" t="s">
        <v>267</v>
      </c>
      <c r="C186" s="121" t="s">
        <v>275</v>
      </c>
      <c r="D186" s="122" t="s">
        <v>269</v>
      </c>
      <c r="E186" s="122" t="s">
        <v>270</v>
      </c>
      <c r="F186" s="123" t="s">
        <v>271</v>
      </c>
      <c r="G186" s="123" t="s">
        <v>81</v>
      </c>
      <c r="H186" s="124" t="s">
        <v>272</v>
      </c>
      <c r="I186" s="123" t="s">
        <v>278</v>
      </c>
      <c r="J186" s="125">
        <f>'[1]GESTIÓN DE RIESGOS'!E24</f>
        <v>15500</v>
      </c>
      <c r="K186" s="126"/>
      <c r="L186" s="127"/>
    </row>
    <row r="187" spans="1:12" ht="112.5" x14ac:dyDescent="0.3">
      <c r="A187" s="160">
        <v>184</v>
      </c>
      <c r="B187" s="121" t="s">
        <v>267</v>
      </c>
      <c r="C187" s="121" t="s">
        <v>279</v>
      </c>
      <c r="D187" s="122" t="s">
        <v>269</v>
      </c>
      <c r="E187" s="122" t="s">
        <v>270</v>
      </c>
      <c r="F187" s="123" t="s">
        <v>271</v>
      </c>
      <c r="G187" s="123" t="s">
        <v>81</v>
      </c>
      <c r="H187" s="124" t="s">
        <v>272</v>
      </c>
      <c r="I187" s="123" t="s">
        <v>280</v>
      </c>
      <c r="J187" s="125">
        <f>'[1]GESTIÓN DE RIESGOS'!E25</f>
        <v>5400</v>
      </c>
      <c r="K187" s="126"/>
      <c r="L187" s="127"/>
    </row>
    <row r="188" spans="1:12" ht="112.5" x14ac:dyDescent="0.3">
      <c r="A188" s="160">
        <v>185</v>
      </c>
      <c r="B188" s="121" t="s">
        <v>267</v>
      </c>
      <c r="C188" s="121" t="s">
        <v>279</v>
      </c>
      <c r="D188" s="122" t="s">
        <v>269</v>
      </c>
      <c r="E188" s="122" t="s">
        <v>270</v>
      </c>
      <c r="F188" s="123" t="s">
        <v>271</v>
      </c>
      <c r="G188" s="123" t="s">
        <v>81</v>
      </c>
      <c r="H188" s="124" t="s">
        <v>272</v>
      </c>
      <c r="I188" s="128" t="s">
        <v>281</v>
      </c>
      <c r="J188" s="125">
        <f>'[1]GESTIÓN DE RIESGOS'!E29</f>
        <v>10500</v>
      </c>
      <c r="K188" s="126"/>
      <c r="L188" s="127"/>
    </row>
    <row r="189" spans="1:12" ht="112.5" x14ac:dyDescent="0.3">
      <c r="A189" s="160">
        <v>186</v>
      </c>
      <c r="B189" s="121" t="s">
        <v>267</v>
      </c>
      <c r="C189" s="121" t="s">
        <v>279</v>
      </c>
      <c r="D189" s="122" t="s">
        <v>269</v>
      </c>
      <c r="E189" s="122" t="s">
        <v>270</v>
      </c>
      <c r="F189" s="123" t="s">
        <v>271</v>
      </c>
      <c r="G189" s="123" t="s">
        <v>81</v>
      </c>
      <c r="H189" s="124" t="s">
        <v>272</v>
      </c>
      <c r="I189" s="123" t="s">
        <v>282</v>
      </c>
      <c r="J189" s="125">
        <f>'[1]GESTIÓN DE RIESGOS'!E37</f>
        <v>3700</v>
      </c>
      <c r="K189" s="126"/>
      <c r="L189" s="127"/>
    </row>
    <row r="190" spans="1:12" ht="112.5" x14ac:dyDescent="0.3">
      <c r="A190" s="160">
        <v>187</v>
      </c>
      <c r="B190" s="121" t="s">
        <v>267</v>
      </c>
      <c r="C190" s="121" t="s">
        <v>279</v>
      </c>
      <c r="D190" s="122" t="s">
        <v>269</v>
      </c>
      <c r="E190" s="122" t="s">
        <v>270</v>
      </c>
      <c r="F190" s="123" t="s">
        <v>271</v>
      </c>
      <c r="G190" s="123" t="s">
        <v>81</v>
      </c>
      <c r="H190" s="124" t="s">
        <v>272</v>
      </c>
      <c r="I190" s="123" t="s">
        <v>283</v>
      </c>
      <c r="J190" s="125">
        <f>'[1]GESTIÓN DE RIESGOS'!E39</f>
        <v>4400</v>
      </c>
      <c r="K190" s="126"/>
      <c r="L190" s="127"/>
    </row>
    <row r="191" spans="1:12" ht="112.5" x14ac:dyDescent="0.3">
      <c r="A191" s="160">
        <v>188</v>
      </c>
      <c r="B191" s="121" t="s">
        <v>267</v>
      </c>
      <c r="C191" s="121" t="s">
        <v>279</v>
      </c>
      <c r="D191" s="122" t="s">
        <v>269</v>
      </c>
      <c r="E191" s="122" t="s">
        <v>270</v>
      </c>
      <c r="F191" s="123" t="s">
        <v>271</v>
      </c>
      <c r="G191" s="123" t="s">
        <v>81</v>
      </c>
      <c r="H191" s="124" t="s">
        <v>272</v>
      </c>
      <c r="I191" s="123" t="s">
        <v>284</v>
      </c>
      <c r="J191" s="125">
        <f>'[1]GESTIÓN DE RIESGOS'!E40</f>
        <v>15250</v>
      </c>
      <c r="K191" s="126"/>
      <c r="L191" s="127"/>
    </row>
    <row r="192" spans="1:12" ht="112.5" x14ac:dyDescent="0.3">
      <c r="A192" s="160">
        <v>189</v>
      </c>
      <c r="B192" s="121" t="s">
        <v>267</v>
      </c>
      <c r="C192" s="121" t="s">
        <v>279</v>
      </c>
      <c r="D192" s="122" t="s">
        <v>269</v>
      </c>
      <c r="E192" s="122" t="s">
        <v>270</v>
      </c>
      <c r="F192" s="123" t="s">
        <v>271</v>
      </c>
      <c r="G192" s="123" t="s">
        <v>81</v>
      </c>
      <c r="H192" s="124" t="s">
        <v>272</v>
      </c>
      <c r="I192" s="128" t="s">
        <v>285</v>
      </c>
      <c r="J192" s="125">
        <f>'[1]GESTIÓN DE RIESGOS'!E41</f>
        <v>24600</v>
      </c>
      <c r="K192" s="126"/>
      <c r="L192" s="127"/>
    </row>
    <row r="193" spans="1:12" ht="150" x14ac:dyDescent="0.3">
      <c r="A193" s="160">
        <v>190</v>
      </c>
      <c r="B193" s="121" t="s">
        <v>267</v>
      </c>
      <c r="C193" s="121" t="s">
        <v>279</v>
      </c>
      <c r="D193" s="123" t="s">
        <v>269</v>
      </c>
      <c r="E193" s="123" t="s">
        <v>270</v>
      </c>
      <c r="F193" s="123" t="s">
        <v>271</v>
      </c>
      <c r="G193" s="123" t="s">
        <v>81</v>
      </c>
      <c r="H193" s="124" t="s">
        <v>272</v>
      </c>
      <c r="I193" s="123" t="s">
        <v>286</v>
      </c>
      <c r="J193" s="125">
        <f>'[1]GESTIÓN DE RIESGOS'!E44</f>
        <v>3850</v>
      </c>
      <c r="K193" s="126"/>
      <c r="L193" s="127"/>
    </row>
    <row r="194" spans="1:12" ht="75" x14ac:dyDescent="0.3">
      <c r="A194" s="160">
        <v>191</v>
      </c>
      <c r="B194" s="129" t="s">
        <v>287</v>
      </c>
      <c r="C194" s="129" t="s">
        <v>287</v>
      </c>
      <c r="D194" s="130" t="s">
        <v>112</v>
      </c>
      <c r="E194" s="130" t="s">
        <v>228</v>
      </c>
      <c r="F194" s="131" t="s">
        <v>61</v>
      </c>
      <c r="G194" s="131" t="s">
        <v>62</v>
      </c>
      <c r="H194" s="132" t="s">
        <v>288</v>
      </c>
      <c r="I194" s="131" t="s">
        <v>289</v>
      </c>
      <c r="J194" s="133">
        <v>1475</v>
      </c>
      <c r="K194" s="134"/>
      <c r="L194" s="135"/>
    </row>
    <row r="195" spans="1:12" ht="75" x14ac:dyDescent="0.3">
      <c r="A195" s="160">
        <v>192</v>
      </c>
      <c r="B195" s="129" t="s">
        <v>287</v>
      </c>
      <c r="C195" s="129" t="s">
        <v>287</v>
      </c>
      <c r="D195" s="130" t="s">
        <v>112</v>
      </c>
      <c r="E195" s="130" t="s">
        <v>228</v>
      </c>
      <c r="F195" s="131" t="s">
        <v>61</v>
      </c>
      <c r="G195" s="131" t="s">
        <v>62</v>
      </c>
      <c r="H195" s="132" t="s">
        <v>288</v>
      </c>
      <c r="I195" s="131" t="s">
        <v>290</v>
      </c>
      <c r="J195" s="133">
        <v>1255</v>
      </c>
      <c r="K195" s="134"/>
      <c r="L195" s="135"/>
    </row>
    <row r="196" spans="1:12" ht="75" x14ac:dyDescent="0.3">
      <c r="A196" s="160">
        <v>193</v>
      </c>
      <c r="B196" s="129" t="s">
        <v>287</v>
      </c>
      <c r="C196" s="129" t="s">
        <v>287</v>
      </c>
      <c r="D196" s="130" t="s">
        <v>112</v>
      </c>
      <c r="E196" s="130" t="s">
        <v>228</v>
      </c>
      <c r="F196" s="131" t="s">
        <v>61</v>
      </c>
      <c r="G196" s="131" t="s">
        <v>62</v>
      </c>
      <c r="H196" s="132" t="s">
        <v>288</v>
      </c>
      <c r="I196" s="131" t="s">
        <v>291</v>
      </c>
      <c r="J196" s="133">
        <v>2800</v>
      </c>
      <c r="K196" s="134"/>
      <c r="L196" s="135"/>
    </row>
    <row r="197" spans="1:12" ht="75" x14ac:dyDescent="0.3">
      <c r="A197" s="160">
        <v>194</v>
      </c>
      <c r="B197" s="129" t="s">
        <v>287</v>
      </c>
      <c r="C197" s="129" t="s">
        <v>287</v>
      </c>
      <c r="D197" s="130" t="s">
        <v>112</v>
      </c>
      <c r="E197" s="130" t="s">
        <v>228</v>
      </c>
      <c r="F197" s="131" t="s">
        <v>61</v>
      </c>
      <c r="G197" s="131" t="s">
        <v>62</v>
      </c>
      <c r="H197" s="132" t="s">
        <v>288</v>
      </c>
      <c r="I197" s="131" t="s">
        <v>292</v>
      </c>
      <c r="J197" s="133">
        <v>1120</v>
      </c>
      <c r="K197" s="134"/>
      <c r="L197" s="135"/>
    </row>
    <row r="198" spans="1:12" ht="75" x14ac:dyDescent="0.3">
      <c r="A198" s="160">
        <v>195</v>
      </c>
      <c r="B198" s="129" t="s">
        <v>287</v>
      </c>
      <c r="C198" s="129" t="s">
        <v>287</v>
      </c>
      <c r="D198" s="130" t="s">
        <v>112</v>
      </c>
      <c r="E198" s="130" t="s">
        <v>228</v>
      </c>
      <c r="F198" s="131" t="s">
        <v>61</v>
      </c>
      <c r="G198" s="131" t="s">
        <v>62</v>
      </c>
      <c r="H198" s="132" t="s">
        <v>288</v>
      </c>
      <c r="I198" s="131" t="s">
        <v>293</v>
      </c>
      <c r="J198" s="133">
        <v>1225</v>
      </c>
      <c r="K198" s="134"/>
      <c r="L198" s="135"/>
    </row>
    <row r="199" spans="1:12" ht="75" x14ac:dyDescent="0.3">
      <c r="A199" s="160">
        <v>196</v>
      </c>
      <c r="B199" s="129" t="s">
        <v>287</v>
      </c>
      <c r="C199" s="129" t="s">
        <v>287</v>
      </c>
      <c r="D199" s="130" t="s">
        <v>112</v>
      </c>
      <c r="E199" s="130" t="s">
        <v>228</v>
      </c>
      <c r="F199" s="131" t="s">
        <v>61</v>
      </c>
      <c r="G199" s="131" t="s">
        <v>62</v>
      </c>
      <c r="H199" s="132" t="s">
        <v>288</v>
      </c>
      <c r="I199" s="131" t="str">
        <f>'[2]POA-2024'!$A$123</f>
        <v>COMPLEJO DEPORTIVO "JOSÉ FRANCISCO CEVALLOS"</v>
      </c>
      <c r="J199" s="133">
        <v>3998</v>
      </c>
      <c r="K199" s="134"/>
      <c r="L199" s="135"/>
    </row>
    <row r="200" spans="1:12" ht="75" x14ac:dyDescent="0.3">
      <c r="A200" s="160">
        <v>197</v>
      </c>
      <c r="B200" s="129" t="s">
        <v>287</v>
      </c>
      <c r="C200" s="129" t="s">
        <v>287</v>
      </c>
      <c r="D200" s="130" t="s">
        <v>112</v>
      </c>
      <c r="E200" s="130" t="s">
        <v>228</v>
      </c>
      <c r="F200" s="131" t="s">
        <v>61</v>
      </c>
      <c r="G200" s="131" t="s">
        <v>62</v>
      </c>
      <c r="H200" s="132" t="s">
        <v>288</v>
      </c>
      <c r="I200" s="136" t="str">
        <f>'[2]POA-2024'!$A$191</f>
        <v>COMPLEJO DEPORTIVO "COSMOPOLITA"</v>
      </c>
      <c r="J200" s="133">
        <v>2100</v>
      </c>
      <c r="K200" s="134"/>
      <c r="L200" s="135"/>
    </row>
    <row r="201" spans="1:12" ht="75" x14ac:dyDescent="0.3">
      <c r="A201" s="160">
        <v>198</v>
      </c>
      <c r="B201" s="129" t="s">
        <v>287</v>
      </c>
      <c r="C201" s="129" t="s">
        <v>287</v>
      </c>
      <c r="D201" s="130" t="s">
        <v>112</v>
      </c>
      <c r="E201" s="130" t="s">
        <v>228</v>
      </c>
      <c r="F201" s="131" t="s">
        <v>61</v>
      </c>
      <c r="G201" s="131" t="s">
        <v>62</v>
      </c>
      <c r="H201" s="132" t="s">
        <v>288</v>
      </c>
      <c r="I201" s="136" t="s">
        <v>294</v>
      </c>
      <c r="J201" s="133">
        <v>5644.41</v>
      </c>
      <c r="K201" s="134"/>
      <c r="L201" s="135"/>
    </row>
    <row r="202" spans="1:12" ht="75" x14ac:dyDescent="0.3">
      <c r="A202" s="160">
        <v>199</v>
      </c>
      <c r="B202" s="129" t="s">
        <v>287</v>
      </c>
      <c r="C202" s="129" t="s">
        <v>287</v>
      </c>
      <c r="D202" s="130" t="s">
        <v>112</v>
      </c>
      <c r="E202" s="130" t="s">
        <v>228</v>
      </c>
      <c r="F202" s="131" t="s">
        <v>61</v>
      </c>
      <c r="G202" s="131" t="s">
        <v>62</v>
      </c>
      <c r="H202" s="132" t="s">
        <v>288</v>
      </c>
      <c r="I202" s="136" t="str">
        <f>'[2]POA-2024'!$A$284</f>
        <v xml:space="preserve">CANCHA WASHINGTON "EL GATO"ALVAREZ </v>
      </c>
      <c r="J202" s="133">
        <v>1750</v>
      </c>
      <c r="K202" s="134"/>
      <c r="L202" s="135"/>
    </row>
    <row r="203" spans="1:12" ht="75" x14ac:dyDescent="0.3">
      <c r="A203" s="160">
        <v>200</v>
      </c>
      <c r="B203" s="129" t="s">
        <v>287</v>
      </c>
      <c r="C203" s="129" t="s">
        <v>287</v>
      </c>
      <c r="D203" s="130" t="s">
        <v>112</v>
      </c>
      <c r="E203" s="130" t="s">
        <v>228</v>
      </c>
      <c r="F203" s="131" t="s">
        <v>61</v>
      </c>
      <c r="G203" s="131" t="s">
        <v>62</v>
      </c>
      <c r="H203" s="132" t="s">
        <v>288</v>
      </c>
      <c r="I203" s="136" t="str">
        <f>'[3]anexo presupuesto'!$B$190</f>
        <v>PROYECTO ESCUELAS DE FUTBOL: "MARCANDO GOLES"</v>
      </c>
      <c r="J203" s="133">
        <v>37200</v>
      </c>
      <c r="K203" s="134"/>
      <c r="L203" s="135"/>
    </row>
    <row r="204" spans="1:12" ht="75" x14ac:dyDescent="0.3">
      <c r="A204" s="160">
        <v>201</v>
      </c>
      <c r="B204" s="129" t="s">
        <v>287</v>
      </c>
      <c r="C204" s="129" t="s">
        <v>287</v>
      </c>
      <c r="D204" s="130" t="s">
        <v>112</v>
      </c>
      <c r="E204" s="130" t="s">
        <v>228</v>
      </c>
      <c r="F204" s="131" t="s">
        <v>61</v>
      </c>
      <c r="G204" s="131" t="s">
        <v>62</v>
      </c>
      <c r="H204" s="132" t="s">
        <v>288</v>
      </c>
      <c r="I204" s="136" t="str">
        <f>'[3]anexo presupuesto'!$B$216</f>
        <v>PROYECTO ESCUELAS DE BALONCESTO " ENCESTANDO SUEÑOS"</v>
      </c>
      <c r="J204" s="133">
        <v>10280</v>
      </c>
      <c r="K204" s="134"/>
      <c r="L204" s="135"/>
    </row>
    <row r="205" spans="1:12" ht="75" x14ac:dyDescent="0.3">
      <c r="A205" s="160">
        <v>202</v>
      </c>
      <c r="B205" s="129" t="s">
        <v>287</v>
      </c>
      <c r="C205" s="129" t="s">
        <v>287</v>
      </c>
      <c r="D205" s="130" t="s">
        <v>112</v>
      </c>
      <c r="E205" s="130" t="s">
        <v>228</v>
      </c>
      <c r="F205" s="131" t="s">
        <v>61</v>
      </c>
      <c r="G205" s="131" t="s">
        <v>62</v>
      </c>
      <c r="H205" s="132" t="s">
        <v>288</v>
      </c>
      <c r="I205" s="136" t="s">
        <v>295</v>
      </c>
      <c r="J205" s="133">
        <v>90000</v>
      </c>
      <c r="K205" s="134"/>
      <c r="L205" s="135"/>
    </row>
    <row r="206" spans="1:12" ht="75" x14ac:dyDescent="0.3">
      <c r="A206" s="160">
        <v>203</v>
      </c>
      <c r="B206" s="129" t="s">
        <v>287</v>
      </c>
      <c r="C206" s="129" t="s">
        <v>287</v>
      </c>
      <c r="D206" s="130" t="s">
        <v>112</v>
      </c>
      <c r="E206" s="130" t="s">
        <v>228</v>
      </c>
      <c r="F206" s="131" t="s">
        <v>61</v>
      </c>
      <c r="G206" s="131" t="s">
        <v>62</v>
      </c>
      <c r="H206" s="132" t="s">
        <v>288</v>
      </c>
      <c r="I206" s="131" t="str">
        <f>'[3]anexo presupuesto'!$B$262</f>
        <v>PROYECTO BAILO TERAPIA.</v>
      </c>
      <c r="J206" s="133">
        <f>'[3]anexo presupuesto'!$H$262</f>
        <v>6000</v>
      </c>
      <c r="K206" s="134"/>
      <c r="L206" s="135"/>
    </row>
    <row r="207" spans="1:12" ht="75" x14ac:dyDescent="0.3">
      <c r="A207" s="160">
        <v>204</v>
      </c>
      <c r="B207" s="129" t="s">
        <v>287</v>
      </c>
      <c r="C207" s="129" t="s">
        <v>287</v>
      </c>
      <c r="D207" s="130" t="s">
        <v>112</v>
      </c>
      <c r="E207" s="130" t="s">
        <v>228</v>
      </c>
      <c r="F207" s="131" t="s">
        <v>61</v>
      </c>
      <c r="G207" s="131" t="s">
        <v>62</v>
      </c>
      <c r="H207" s="132" t="s">
        <v>288</v>
      </c>
      <c r="I207" s="131" t="str">
        <f>'[3]anexo presupuesto'!$B$268</f>
        <v>PUBLICIDAD</v>
      </c>
      <c r="J207" s="133">
        <v>1500</v>
      </c>
      <c r="K207" s="134"/>
      <c r="L207" s="135"/>
    </row>
    <row r="208" spans="1:12" ht="131.25" x14ac:dyDescent="0.3">
      <c r="A208" s="160">
        <v>205</v>
      </c>
      <c r="B208" s="96" t="s">
        <v>296</v>
      </c>
      <c r="C208" s="96" t="s">
        <v>296</v>
      </c>
      <c r="D208" s="95" t="s">
        <v>167</v>
      </c>
      <c r="E208" s="95" t="s">
        <v>297</v>
      </c>
      <c r="F208" s="137" t="s">
        <v>298</v>
      </c>
      <c r="G208" s="137" t="s">
        <v>46</v>
      </c>
      <c r="H208" s="138" t="s">
        <v>299</v>
      </c>
      <c r="I208" s="137" t="s">
        <v>300</v>
      </c>
      <c r="J208" s="139">
        <f>[1]TURISMO!E56</f>
        <v>3740</v>
      </c>
      <c r="K208" s="139" t="s">
        <v>301</v>
      </c>
      <c r="L208" s="140"/>
    </row>
    <row r="209" spans="1:12" ht="131.25" x14ac:dyDescent="0.3">
      <c r="A209" s="160">
        <v>206</v>
      </c>
      <c r="B209" s="96" t="s">
        <v>296</v>
      </c>
      <c r="C209" s="96" t="s">
        <v>296</v>
      </c>
      <c r="D209" s="95" t="s">
        <v>167</v>
      </c>
      <c r="E209" s="95" t="s">
        <v>297</v>
      </c>
      <c r="F209" s="137" t="s">
        <v>298</v>
      </c>
      <c r="G209" s="137" t="s">
        <v>302</v>
      </c>
      <c r="H209" s="138" t="s">
        <v>299</v>
      </c>
      <c r="I209" s="137" t="s">
        <v>303</v>
      </c>
      <c r="J209" s="139">
        <f>[1]TURISMO!E63</f>
        <v>4000</v>
      </c>
      <c r="K209" s="139" t="s">
        <v>301</v>
      </c>
      <c r="L209" s="140"/>
    </row>
    <row r="210" spans="1:12" ht="131.25" x14ac:dyDescent="0.3">
      <c r="A210" s="160">
        <v>207</v>
      </c>
      <c r="B210" s="96" t="s">
        <v>296</v>
      </c>
      <c r="C210" s="96" t="s">
        <v>296</v>
      </c>
      <c r="D210" s="95" t="s">
        <v>167</v>
      </c>
      <c r="E210" s="95" t="s">
        <v>297</v>
      </c>
      <c r="F210" s="137" t="s">
        <v>298</v>
      </c>
      <c r="G210" s="137" t="s">
        <v>302</v>
      </c>
      <c r="H210" s="138" t="s">
        <v>299</v>
      </c>
      <c r="I210" s="137" t="s">
        <v>304</v>
      </c>
      <c r="J210" s="139">
        <f>[1]TURISMO!E71</f>
        <v>4000</v>
      </c>
      <c r="K210" s="139" t="s">
        <v>301</v>
      </c>
      <c r="L210" s="140" t="s">
        <v>305</v>
      </c>
    </row>
    <row r="211" spans="1:12" ht="131.25" x14ac:dyDescent="0.3">
      <c r="A211" s="160">
        <v>208</v>
      </c>
      <c r="B211" s="96" t="s">
        <v>296</v>
      </c>
      <c r="C211" s="96" t="s">
        <v>296</v>
      </c>
      <c r="D211" s="95" t="s">
        <v>167</v>
      </c>
      <c r="E211" s="95" t="s">
        <v>297</v>
      </c>
      <c r="F211" s="137" t="s">
        <v>298</v>
      </c>
      <c r="G211" s="137" t="s">
        <v>46</v>
      </c>
      <c r="H211" s="138" t="s">
        <v>299</v>
      </c>
      <c r="I211" s="137" t="s">
        <v>306</v>
      </c>
      <c r="J211" s="139">
        <f>[1]TURISMO!E77</f>
        <v>8000</v>
      </c>
      <c r="K211" s="139" t="s">
        <v>301</v>
      </c>
      <c r="L211" s="141" t="s">
        <v>307</v>
      </c>
    </row>
    <row r="212" spans="1:12" ht="56.25" x14ac:dyDescent="0.3">
      <c r="A212" s="160">
        <v>209</v>
      </c>
      <c r="B212" s="96" t="s">
        <v>296</v>
      </c>
      <c r="C212" s="96" t="s">
        <v>296</v>
      </c>
      <c r="D212" s="95" t="s">
        <v>167</v>
      </c>
      <c r="E212" s="95" t="s">
        <v>308</v>
      </c>
      <c r="F212" s="137" t="s">
        <v>298</v>
      </c>
      <c r="G212" s="137" t="s">
        <v>46</v>
      </c>
      <c r="H212" s="138" t="s">
        <v>299</v>
      </c>
      <c r="I212" s="137" t="s">
        <v>309</v>
      </c>
      <c r="J212" s="139">
        <f>[1]TURISMO!E83</f>
        <v>10000</v>
      </c>
      <c r="K212" s="139" t="s">
        <v>301</v>
      </c>
      <c r="L212" s="140" t="s">
        <v>310</v>
      </c>
    </row>
    <row r="213" spans="1:12" ht="56.25" x14ac:dyDescent="0.3">
      <c r="A213" s="160">
        <v>210</v>
      </c>
      <c r="B213" s="96" t="s">
        <v>296</v>
      </c>
      <c r="C213" s="96" t="s">
        <v>296</v>
      </c>
      <c r="D213" s="95" t="s">
        <v>167</v>
      </c>
      <c r="E213" s="95" t="s">
        <v>168</v>
      </c>
      <c r="F213" s="137" t="s">
        <v>298</v>
      </c>
      <c r="G213" s="137" t="s">
        <v>302</v>
      </c>
      <c r="H213" s="138" t="s">
        <v>299</v>
      </c>
      <c r="I213" s="137" t="s">
        <v>311</v>
      </c>
      <c r="J213" s="139">
        <f>[1]TURISMO!E93</f>
        <v>1500</v>
      </c>
      <c r="K213" s="139" t="s">
        <v>301</v>
      </c>
      <c r="L213" s="140" t="s">
        <v>305</v>
      </c>
    </row>
    <row r="214" spans="1:12" ht="56.25" x14ac:dyDescent="0.3">
      <c r="A214" s="160">
        <v>211</v>
      </c>
      <c r="B214" s="96" t="s">
        <v>296</v>
      </c>
      <c r="C214" s="96" t="s">
        <v>296</v>
      </c>
      <c r="D214" s="95" t="s">
        <v>167</v>
      </c>
      <c r="E214" s="95" t="s">
        <v>168</v>
      </c>
      <c r="F214" s="137" t="s">
        <v>298</v>
      </c>
      <c r="G214" s="137" t="s">
        <v>302</v>
      </c>
      <c r="H214" s="138" t="s">
        <v>299</v>
      </c>
      <c r="I214" s="137" t="s">
        <v>312</v>
      </c>
      <c r="J214" s="139">
        <f>[1]TURISMO!E100</f>
        <v>15000</v>
      </c>
      <c r="K214" s="139" t="s">
        <v>301</v>
      </c>
      <c r="L214" s="140" t="s">
        <v>313</v>
      </c>
    </row>
    <row r="215" spans="1:12" ht="56.25" x14ac:dyDescent="0.3">
      <c r="A215" s="160">
        <v>212</v>
      </c>
      <c r="B215" s="96" t="s">
        <v>296</v>
      </c>
      <c r="C215" s="96" t="s">
        <v>296</v>
      </c>
      <c r="D215" s="95" t="s">
        <v>167</v>
      </c>
      <c r="E215" s="95" t="s">
        <v>168</v>
      </c>
      <c r="F215" s="137" t="s">
        <v>298</v>
      </c>
      <c r="G215" s="137" t="s">
        <v>302</v>
      </c>
      <c r="H215" s="138" t="s">
        <v>299</v>
      </c>
      <c r="I215" s="137" t="s">
        <v>314</v>
      </c>
      <c r="J215" s="139">
        <f>[1]TURISMO!E117</f>
        <v>5680</v>
      </c>
      <c r="K215" s="139" t="s">
        <v>301</v>
      </c>
      <c r="L215" s="140" t="s">
        <v>313</v>
      </c>
    </row>
    <row r="216" spans="1:12" ht="131.25" x14ac:dyDescent="0.3">
      <c r="A216" s="160">
        <v>213</v>
      </c>
      <c r="B216" s="96" t="s">
        <v>296</v>
      </c>
      <c r="C216" s="96" t="s">
        <v>296</v>
      </c>
      <c r="D216" s="95" t="s">
        <v>315</v>
      </c>
      <c r="E216" s="95" t="s">
        <v>297</v>
      </c>
      <c r="F216" s="137" t="s">
        <v>298</v>
      </c>
      <c r="G216" s="137" t="s">
        <v>302</v>
      </c>
      <c r="H216" s="138" t="s">
        <v>299</v>
      </c>
      <c r="I216" s="137" t="s">
        <v>316</v>
      </c>
      <c r="J216" s="139">
        <f>[1]TURISMO!E135</f>
        <v>10000</v>
      </c>
      <c r="K216" s="139" t="s">
        <v>301</v>
      </c>
      <c r="L216" s="140" t="s">
        <v>317</v>
      </c>
    </row>
    <row r="217" spans="1:12" ht="56.25" x14ac:dyDescent="0.3">
      <c r="A217" s="160">
        <v>214</v>
      </c>
      <c r="B217" s="96" t="s">
        <v>296</v>
      </c>
      <c r="C217" s="96" t="s">
        <v>296</v>
      </c>
      <c r="D217" s="95" t="s">
        <v>167</v>
      </c>
      <c r="E217" s="95" t="s">
        <v>168</v>
      </c>
      <c r="F217" s="137" t="s">
        <v>298</v>
      </c>
      <c r="G217" s="137" t="s">
        <v>302</v>
      </c>
      <c r="H217" s="138" t="s">
        <v>299</v>
      </c>
      <c r="I217" s="137" t="s">
        <v>318</v>
      </c>
      <c r="J217" s="139">
        <f>[1]TURISMO!E161</f>
        <v>15000</v>
      </c>
      <c r="K217" s="139" t="s">
        <v>301</v>
      </c>
      <c r="L217" s="140" t="s">
        <v>313</v>
      </c>
    </row>
    <row r="218" spans="1:12" ht="131.25" x14ac:dyDescent="0.3">
      <c r="A218" s="160">
        <v>215</v>
      </c>
      <c r="B218" s="96" t="s">
        <v>296</v>
      </c>
      <c r="C218" s="96" t="s">
        <v>296</v>
      </c>
      <c r="D218" s="95" t="s">
        <v>315</v>
      </c>
      <c r="E218" s="95" t="s">
        <v>297</v>
      </c>
      <c r="F218" s="137" t="s">
        <v>298</v>
      </c>
      <c r="G218" s="137" t="s">
        <v>302</v>
      </c>
      <c r="H218" s="138" t="s">
        <v>299</v>
      </c>
      <c r="I218" s="137" t="s">
        <v>319</v>
      </c>
      <c r="J218" s="139">
        <f>[1]TURISMO!E172</f>
        <v>5000</v>
      </c>
      <c r="K218" s="139" t="s">
        <v>301</v>
      </c>
      <c r="L218" s="140"/>
    </row>
    <row r="219" spans="1:12" ht="56.25" x14ac:dyDescent="0.3">
      <c r="A219" s="160">
        <v>216</v>
      </c>
      <c r="B219" s="96" t="s">
        <v>296</v>
      </c>
      <c r="C219" s="96" t="s">
        <v>296</v>
      </c>
      <c r="D219" s="95" t="s">
        <v>167</v>
      </c>
      <c r="E219" s="95" t="s">
        <v>168</v>
      </c>
      <c r="F219" s="137" t="s">
        <v>298</v>
      </c>
      <c r="G219" s="137" t="s">
        <v>302</v>
      </c>
      <c r="H219" s="138" t="s">
        <v>299</v>
      </c>
      <c r="I219" s="137" t="s">
        <v>320</v>
      </c>
      <c r="J219" s="139">
        <f>[1]TURISMO!E173</f>
        <v>2500</v>
      </c>
      <c r="K219" s="139" t="s">
        <v>301</v>
      </c>
      <c r="L219" s="140"/>
    </row>
    <row r="220" spans="1:12" ht="56.25" x14ac:dyDescent="0.3">
      <c r="A220" s="160">
        <v>217</v>
      </c>
      <c r="B220" s="96" t="s">
        <v>296</v>
      </c>
      <c r="C220" s="96" t="s">
        <v>296</v>
      </c>
      <c r="D220" s="95" t="s">
        <v>167</v>
      </c>
      <c r="E220" s="95" t="s">
        <v>168</v>
      </c>
      <c r="F220" s="137" t="s">
        <v>298</v>
      </c>
      <c r="G220" s="137" t="s">
        <v>302</v>
      </c>
      <c r="H220" s="138" t="s">
        <v>299</v>
      </c>
      <c r="I220" s="137" t="s">
        <v>321</v>
      </c>
      <c r="J220" s="139">
        <f>[1]TURISMO!E189</f>
        <v>12000</v>
      </c>
      <c r="K220" s="139" t="s">
        <v>301</v>
      </c>
      <c r="L220" s="140" t="s">
        <v>313</v>
      </c>
    </row>
    <row r="221" spans="1:12" ht="56.25" x14ac:dyDescent="0.3">
      <c r="A221" s="160">
        <v>218</v>
      </c>
      <c r="B221" s="96" t="s">
        <v>296</v>
      </c>
      <c r="C221" s="96" t="s">
        <v>296</v>
      </c>
      <c r="D221" s="95" t="s">
        <v>167</v>
      </c>
      <c r="E221" s="95" t="s">
        <v>168</v>
      </c>
      <c r="F221" s="137" t="s">
        <v>298</v>
      </c>
      <c r="G221" s="137" t="s">
        <v>302</v>
      </c>
      <c r="H221" s="138" t="s">
        <v>299</v>
      </c>
      <c r="I221" s="137" t="s">
        <v>322</v>
      </c>
      <c r="J221" s="139">
        <f>[1]TURISMO!E211</f>
        <v>5000</v>
      </c>
      <c r="K221" s="139" t="s">
        <v>301</v>
      </c>
      <c r="L221" s="140" t="s">
        <v>313</v>
      </c>
    </row>
    <row r="222" spans="1:12" ht="56.25" x14ac:dyDescent="0.3">
      <c r="A222" s="160">
        <v>219</v>
      </c>
      <c r="B222" s="96" t="s">
        <v>296</v>
      </c>
      <c r="C222" s="96" t="s">
        <v>296</v>
      </c>
      <c r="D222" s="95" t="s">
        <v>167</v>
      </c>
      <c r="E222" s="95" t="s">
        <v>168</v>
      </c>
      <c r="F222" s="137" t="s">
        <v>298</v>
      </c>
      <c r="G222" s="137" t="s">
        <v>302</v>
      </c>
      <c r="H222" s="138" t="s">
        <v>299</v>
      </c>
      <c r="I222" s="137" t="s">
        <v>323</v>
      </c>
      <c r="J222" s="139">
        <f>[1]TURISMO!E227</f>
        <v>10000</v>
      </c>
      <c r="K222" s="139" t="s">
        <v>301</v>
      </c>
      <c r="L222" s="140" t="s">
        <v>313</v>
      </c>
    </row>
    <row r="223" spans="1:12" ht="56.25" x14ac:dyDescent="0.3">
      <c r="A223" s="160">
        <v>220</v>
      </c>
      <c r="B223" s="96" t="s">
        <v>296</v>
      </c>
      <c r="C223" s="96" t="s">
        <v>296</v>
      </c>
      <c r="D223" s="95" t="s">
        <v>167</v>
      </c>
      <c r="E223" s="95" t="s">
        <v>168</v>
      </c>
      <c r="F223" s="137" t="s">
        <v>298</v>
      </c>
      <c r="G223" s="137" t="s">
        <v>302</v>
      </c>
      <c r="H223" s="138" t="s">
        <v>299</v>
      </c>
      <c r="I223" s="137" t="s">
        <v>324</v>
      </c>
      <c r="J223" s="139">
        <f>[1]TURISMO!E255</f>
        <v>5000</v>
      </c>
      <c r="K223" s="139" t="s">
        <v>301</v>
      </c>
      <c r="L223" s="140" t="s">
        <v>313</v>
      </c>
    </row>
    <row r="224" spans="1:12" ht="56.25" x14ac:dyDescent="0.3">
      <c r="A224" s="160">
        <v>221</v>
      </c>
      <c r="B224" s="96" t="s">
        <v>296</v>
      </c>
      <c r="C224" s="96" t="s">
        <v>296</v>
      </c>
      <c r="D224" s="95" t="s">
        <v>167</v>
      </c>
      <c r="E224" s="95" t="s">
        <v>168</v>
      </c>
      <c r="F224" s="137" t="s">
        <v>298</v>
      </c>
      <c r="G224" s="137" t="s">
        <v>302</v>
      </c>
      <c r="H224" s="138" t="s">
        <v>299</v>
      </c>
      <c r="I224" s="137" t="s">
        <v>325</v>
      </c>
      <c r="J224" s="139">
        <f>[1]TURISMO!E270</f>
        <v>5000</v>
      </c>
      <c r="K224" s="139" t="s">
        <v>301</v>
      </c>
      <c r="L224" s="140" t="s">
        <v>313</v>
      </c>
    </row>
    <row r="225" spans="1:12" ht="56.25" x14ac:dyDescent="0.3">
      <c r="A225" s="160">
        <v>222</v>
      </c>
      <c r="B225" s="96" t="s">
        <v>296</v>
      </c>
      <c r="C225" s="96" t="s">
        <v>296</v>
      </c>
      <c r="D225" s="95" t="s">
        <v>167</v>
      </c>
      <c r="E225" s="95" t="s">
        <v>168</v>
      </c>
      <c r="F225" s="137" t="s">
        <v>298</v>
      </c>
      <c r="G225" s="137" t="s">
        <v>302</v>
      </c>
      <c r="H225" s="138" t="s">
        <v>299</v>
      </c>
      <c r="I225" s="137" t="s">
        <v>326</v>
      </c>
      <c r="J225" s="139">
        <f>[1]TURISMO!E285</f>
        <v>5000</v>
      </c>
      <c r="K225" s="139" t="s">
        <v>301</v>
      </c>
      <c r="L225" s="140" t="s">
        <v>313</v>
      </c>
    </row>
    <row r="226" spans="1:12" ht="56.25" x14ac:dyDescent="0.3">
      <c r="A226" s="160">
        <v>223</v>
      </c>
      <c r="B226" s="96" t="s">
        <v>296</v>
      </c>
      <c r="C226" s="96" t="s">
        <v>296</v>
      </c>
      <c r="D226" s="95" t="s">
        <v>167</v>
      </c>
      <c r="E226" s="95" t="s">
        <v>168</v>
      </c>
      <c r="F226" s="137" t="s">
        <v>298</v>
      </c>
      <c r="G226" s="137" t="s">
        <v>302</v>
      </c>
      <c r="H226" s="138" t="s">
        <v>299</v>
      </c>
      <c r="I226" s="137" t="s">
        <v>327</v>
      </c>
      <c r="J226" s="139">
        <f>[1]TURISMO!E301</f>
        <v>10000</v>
      </c>
      <c r="K226" s="139"/>
      <c r="L226" s="140" t="s">
        <v>317</v>
      </c>
    </row>
    <row r="227" spans="1:12" ht="56.25" x14ac:dyDescent="0.3">
      <c r="A227" s="160">
        <v>224</v>
      </c>
      <c r="B227" s="96" t="s">
        <v>296</v>
      </c>
      <c r="C227" s="96" t="s">
        <v>296</v>
      </c>
      <c r="D227" s="95" t="s">
        <v>167</v>
      </c>
      <c r="E227" s="95" t="s">
        <v>168</v>
      </c>
      <c r="F227" s="137" t="s">
        <v>298</v>
      </c>
      <c r="G227" s="137" t="s">
        <v>302</v>
      </c>
      <c r="H227" s="138" t="s">
        <v>299</v>
      </c>
      <c r="I227" s="137" t="s">
        <v>328</v>
      </c>
      <c r="J227" s="139">
        <f>[1]TURISMO!E317</f>
        <v>5000</v>
      </c>
      <c r="K227" s="139" t="s">
        <v>301</v>
      </c>
      <c r="L227" s="140" t="s">
        <v>313</v>
      </c>
    </row>
    <row r="228" spans="1:12" ht="56.25" x14ac:dyDescent="0.3">
      <c r="A228" s="160">
        <v>225</v>
      </c>
      <c r="B228" s="96" t="s">
        <v>296</v>
      </c>
      <c r="C228" s="96" t="s">
        <v>296</v>
      </c>
      <c r="D228" s="95" t="s">
        <v>167</v>
      </c>
      <c r="E228" s="95" t="s">
        <v>168</v>
      </c>
      <c r="F228" s="137" t="s">
        <v>298</v>
      </c>
      <c r="G228" s="137" t="s">
        <v>302</v>
      </c>
      <c r="H228" s="138" t="s">
        <v>299</v>
      </c>
      <c r="I228" s="137" t="s">
        <v>329</v>
      </c>
      <c r="J228" s="139">
        <f>[1]TURISMO!E332</f>
        <v>10000</v>
      </c>
      <c r="K228" s="139" t="s">
        <v>301</v>
      </c>
      <c r="L228" s="140" t="s">
        <v>313</v>
      </c>
    </row>
    <row r="229" spans="1:12" ht="56.25" x14ac:dyDescent="0.3">
      <c r="A229" s="160">
        <v>226</v>
      </c>
      <c r="B229" s="96" t="s">
        <v>296</v>
      </c>
      <c r="C229" s="96" t="s">
        <v>296</v>
      </c>
      <c r="D229" s="95" t="s">
        <v>167</v>
      </c>
      <c r="E229" s="95" t="s">
        <v>168</v>
      </c>
      <c r="F229" s="137" t="s">
        <v>298</v>
      </c>
      <c r="G229" s="137" t="s">
        <v>302</v>
      </c>
      <c r="H229" s="138" t="s">
        <v>299</v>
      </c>
      <c r="I229" s="137" t="s">
        <v>330</v>
      </c>
      <c r="J229" s="139">
        <f>[1]TURISMO!E350</f>
        <v>5000</v>
      </c>
      <c r="K229" s="139" t="s">
        <v>301</v>
      </c>
      <c r="L229" s="140" t="s">
        <v>313</v>
      </c>
    </row>
    <row r="230" spans="1:12" ht="56.25" x14ac:dyDescent="0.3">
      <c r="A230" s="160">
        <v>227</v>
      </c>
      <c r="B230" s="96" t="s">
        <v>296</v>
      </c>
      <c r="C230" s="96" t="s">
        <v>296</v>
      </c>
      <c r="D230" s="95" t="s">
        <v>167</v>
      </c>
      <c r="E230" s="95" t="s">
        <v>168</v>
      </c>
      <c r="F230" s="137" t="s">
        <v>298</v>
      </c>
      <c r="G230" s="137" t="s">
        <v>302</v>
      </c>
      <c r="H230" s="138" t="s">
        <v>299</v>
      </c>
      <c r="I230" s="137" t="s">
        <v>331</v>
      </c>
      <c r="J230" s="139">
        <f>[1]TURISMO!E360</f>
        <v>8000</v>
      </c>
      <c r="K230" s="139" t="s">
        <v>301</v>
      </c>
      <c r="L230" s="140" t="s">
        <v>313</v>
      </c>
    </row>
    <row r="231" spans="1:12" ht="56.25" x14ac:dyDescent="0.3">
      <c r="A231" s="160">
        <v>228</v>
      </c>
      <c r="B231" s="96" t="s">
        <v>296</v>
      </c>
      <c r="C231" s="96" t="s">
        <v>296</v>
      </c>
      <c r="D231" s="95" t="s">
        <v>167</v>
      </c>
      <c r="E231" s="95" t="s">
        <v>168</v>
      </c>
      <c r="F231" s="137" t="s">
        <v>298</v>
      </c>
      <c r="G231" s="137" t="s">
        <v>302</v>
      </c>
      <c r="H231" s="138" t="s">
        <v>299</v>
      </c>
      <c r="I231" s="137" t="s">
        <v>332</v>
      </c>
      <c r="J231" s="139">
        <f>[1]TURISMO!E377</f>
        <v>5000</v>
      </c>
      <c r="K231" s="139" t="s">
        <v>301</v>
      </c>
      <c r="L231" s="140" t="s">
        <v>313</v>
      </c>
    </row>
    <row r="232" spans="1:12" ht="75" x14ac:dyDescent="0.3">
      <c r="A232" s="160">
        <v>229</v>
      </c>
      <c r="B232" s="96" t="s">
        <v>296</v>
      </c>
      <c r="C232" s="96" t="s">
        <v>296</v>
      </c>
      <c r="D232" s="95" t="s">
        <v>167</v>
      </c>
      <c r="E232" s="95" t="s">
        <v>333</v>
      </c>
      <c r="F232" s="137" t="s">
        <v>298</v>
      </c>
      <c r="G232" s="137" t="s">
        <v>302</v>
      </c>
      <c r="H232" s="138" t="s">
        <v>299</v>
      </c>
      <c r="I232" s="137" t="s">
        <v>334</v>
      </c>
      <c r="J232" s="139">
        <f>[1]TURISMO!E392</f>
        <v>5000</v>
      </c>
      <c r="K232" s="139" t="s">
        <v>301</v>
      </c>
      <c r="L232" s="140" t="s">
        <v>313</v>
      </c>
    </row>
    <row r="233" spans="1:12" ht="56.25" x14ac:dyDescent="0.3">
      <c r="A233" s="160">
        <v>230</v>
      </c>
      <c r="B233" s="96" t="s">
        <v>296</v>
      </c>
      <c r="C233" s="96" t="s">
        <v>296</v>
      </c>
      <c r="D233" s="95" t="s">
        <v>167</v>
      </c>
      <c r="E233" s="95" t="s">
        <v>168</v>
      </c>
      <c r="F233" s="137" t="s">
        <v>298</v>
      </c>
      <c r="G233" s="137" t="s">
        <v>302</v>
      </c>
      <c r="H233" s="138" t="s">
        <v>299</v>
      </c>
      <c r="I233" s="137" t="s">
        <v>335</v>
      </c>
      <c r="J233" s="139">
        <f>[1]TURISMO!E411</f>
        <v>3500</v>
      </c>
      <c r="K233" s="139" t="s">
        <v>301</v>
      </c>
      <c r="L233" s="140" t="s">
        <v>313</v>
      </c>
    </row>
    <row r="234" spans="1:12" ht="56.25" x14ac:dyDescent="0.3">
      <c r="A234" s="160">
        <v>231</v>
      </c>
      <c r="B234" s="96" t="s">
        <v>296</v>
      </c>
      <c r="C234" s="96" t="s">
        <v>296</v>
      </c>
      <c r="D234" s="95" t="s">
        <v>167</v>
      </c>
      <c r="E234" s="95" t="s">
        <v>168</v>
      </c>
      <c r="F234" s="137" t="s">
        <v>298</v>
      </c>
      <c r="G234" s="137" t="s">
        <v>302</v>
      </c>
      <c r="H234" s="138" t="s">
        <v>299</v>
      </c>
      <c r="I234" s="137" t="s">
        <v>336</v>
      </c>
      <c r="J234" s="139">
        <f>[1]TURISMO!E425</f>
        <v>5000</v>
      </c>
      <c r="K234" s="139" t="s">
        <v>301</v>
      </c>
      <c r="L234" s="140" t="s">
        <v>313</v>
      </c>
    </row>
    <row r="235" spans="1:12" ht="56.25" x14ac:dyDescent="0.3">
      <c r="A235" s="160">
        <v>232</v>
      </c>
      <c r="B235" s="96" t="s">
        <v>296</v>
      </c>
      <c r="C235" s="96" t="s">
        <v>296</v>
      </c>
      <c r="D235" s="95" t="s">
        <v>167</v>
      </c>
      <c r="E235" s="95" t="s">
        <v>168</v>
      </c>
      <c r="F235" s="137" t="s">
        <v>298</v>
      </c>
      <c r="G235" s="137" t="s">
        <v>302</v>
      </c>
      <c r="H235" s="138" t="s">
        <v>299</v>
      </c>
      <c r="I235" s="137" t="s">
        <v>337</v>
      </c>
      <c r="J235" s="139">
        <f>[1]TURISMO!E438</f>
        <v>3500</v>
      </c>
      <c r="K235" s="139" t="s">
        <v>301</v>
      </c>
      <c r="L235" s="140" t="s">
        <v>313</v>
      </c>
    </row>
    <row r="236" spans="1:12" ht="75" x14ac:dyDescent="0.3">
      <c r="A236" s="160">
        <v>233</v>
      </c>
      <c r="B236" s="96" t="s">
        <v>296</v>
      </c>
      <c r="C236" s="96" t="s">
        <v>296</v>
      </c>
      <c r="D236" s="95" t="s">
        <v>167</v>
      </c>
      <c r="E236" s="95" t="s">
        <v>333</v>
      </c>
      <c r="F236" s="137" t="s">
        <v>298</v>
      </c>
      <c r="G236" s="137" t="s">
        <v>302</v>
      </c>
      <c r="H236" s="138" t="s">
        <v>299</v>
      </c>
      <c r="I236" s="137" t="s">
        <v>338</v>
      </c>
      <c r="J236" s="139">
        <f>[1]TURISMO!E444</f>
        <v>10000</v>
      </c>
      <c r="K236" s="139" t="s">
        <v>301</v>
      </c>
      <c r="L236" s="140" t="s">
        <v>313</v>
      </c>
    </row>
    <row r="237" spans="1:12" ht="56.25" x14ac:dyDescent="0.3">
      <c r="A237" s="160">
        <v>234</v>
      </c>
      <c r="B237" s="96" t="s">
        <v>296</v>
      </c>
      <c r="C237" s="96" t="s">
        <v>296</v>
      </c>
      <c r="D237" s="95" t="s">
        <v>167</v>
      </c>
      <c r="E237" s="95" t="s">
        <v>168</v>
      </c>
      <c r="F237" s="137" t="s">
        <v>298</v>
      </c>
      <c r="G237" s="137" t="s">
        <v>302</v>
      </c>
      <c r="H237" s="138" t="s">
        <v>299</v>
      </c>
      <c r="I237" s="137" t="s">
        <v>339</v>
      </c>
      <c r="J237" s="139">
        <f>[1]TURISMO!E451</f>
        <v>12000</v>
      </c>
      <c r="K237" s="139" t="s">
        <v>301</v>
      </c>
      <c r="L237" s="140" t="s">
        <v>313</v>
      </c>
    </row>
    <row r="238" spans="1:12" ht="56.25" x14ac:dyDescent="0.3">
      <c r="A238" s="160">
        <v>235</v>
      </c>
      <c r="B238" s="96" t="s">
        <v>296</v>
      </c>
      <c r="C238" s="96" t="s">
        <v>296</v>
      </c>
      <c r="D238" s="95" t="s">
        <v>167</v>
      </c>
      <c r="E238" s="95" t="s">
        <v>168</v>
      </c>
      <c r="F238" s="137" t="s">
        <v>298</v>
      </c>
      <c r="G238" s="137" t="s">
        <v>302</v>
      </c>
      <c r="H238" s="138" t="s">
        <v>299</v>
      </c>
      <c r="I238" s="137" t="s">
        <v>340</v>
      </c>
      <c r="J238" s="139">
        <f>[1]TURISMO!E471</f>
        <v>12000</v>
      </c>
      <c r="K238" s="139" t="s">
        <v>301</v>
      </c>
      <c r="L238" s="140" t="s">
        <v>313</v>
      </c>
    </row>
    <row r="239" spans="1:12" ht="56.25" x14ac:dyDescent="0.3">
      <c r="A239" s="160">
        <v>236</v>
      </c>
      <c r="B239" s="96" t="s">
        <v>296</v>
      </c>
      <c r="C239" s="96" t="s">
        <v>296</v>
      </c>
      <c r="D239" s="95" t="s">
        <v>167</v>
      </c>
      <c r="E239" s="95" t="s">
        <v>168</v>
      </c>
      <c r="F239" s="137" t="s">
        <v>298</v>
      </c>
      <c r="G239" s="137" t="s">
        <v>302</v>
      </c>
      <c r="H239" s="138" t="s">
        <v>299</v>
      </c>
      <c r="I239" s="137" t="s">
        <v>341</v>
      </c>
      <c r="J239" s="139">
        <f>[1]TURISMO!E503</f>
        <v>15000</v>
      </c>
      <c r="K239" s="139" t="s">
        <v>301</v>
      </c>
      <c r="L239" s="140" t="s">
        <v>313</v>
      </c>
    </row>
    <row r="240" spans="1:12" ht="56.25" x14ac:dyDescent="0.3">
      <c r="A240" s="160">
        <v>237</v>
      </c>
      <c r="B240" s="96" t="s">
        <v>296</v>
      </c>
      <c r="C240" s="96" t="s">
        <v>296</v>
      </c>
      <c r="D240" s="95" t="s">
        <v>167</v>
      </c>
      <c r="E240" s="95" t="s">
        <v>168</v>
      </c>
      <c r="F240" s="137" t="s">
        <v>298</v>
      </c>
      <c r="G240" s="137" t="s">
        <v>302</v>
      </c>
      <c r="H240" s="138" t="s">
        <v>299</v>
      </c>
      <c r="I240" s="137" t="s">
        <v>342</v>
      </c>
      <c r="J240" s="139">
        <f>[1]TURISMO!E513</f>
        <v>5000</v>
      </c>
      <c r="K240" s="139" t="s">
        <v>301</v>
      </c>
      <c r="L240" s="140" t="s">
        <v>313</v>
      </c>
    </row>
    <row r="241" spans="1:12" ht="75" x14ac:dyDescent="0.3">
      <c r="A241" s="160">
        <v>238</v>
      </c>
      <c r="B241" s="96" t="s">
        <v>296</v>
      </c>
      <c r="C241" s="96" t="s">
        <v>296</v>
      </c>
      <c r="D241" s="95" t="s">
        <v>167</v>
      </c>
      <c r="E241" s="95" t="s">
        <v>333</v>
      </c>
      <c r="F241" s="137" t="s">
        <v>298</v>
      </c>
      <c r="G241" s="137" t="s">
        <v>302</v>
      </c>
      <c r="H241" s="138" t="s">
        <v>299</v>
      </c>
      <c r="I241" s="137" t="s">
        <v>343</v>
      </c>
      <c r="J241" s="139">
        <f>[1]TURISMO!E522</f>
        <v>5000</v>
      </c>
      <c r="K241" s="139" t="s">
        <v>301</v>
      </c>
      <c r="L241" s="140"/>
    </row>
    <row r="242" spans="1:12" ht="93.75" x14ac:dyDescent="0.3">
      <c r="A242" s="160">
        <v>239</v>
      </c>
      <c r="B242" s="142" t="s">
        <v>344</v>
      </c>
      <c r="C242" s="142" t="s">
        <v>344</v>
      </c>
      <c r="D242" s="143" t="s">
        <v>345</v>
      </c>
      <c r="E242" s="143" t="s">
        <v>346</v>
      </c>
      <c r="F242" s="144" t="s">
        <v>157</v>
      </c>
      <c r="G242" s="143" t="s">
        <v>29</v>
      </c>
      <c r="H242" s="142" t="s">
        <v>347</v>
      </c>
      <c r="I242" s="145" t="s">
        <v>348</v>
      </c>
      <c r="J242" s="146">
        <v>100000</v>
      </c>
      <c r="K242" s="147"/>
      <c r="L242" s="148"/>
    </row>
    <row r="243" spans="1:12" ht="93.75" x14ac:dyDescent="0.3">
      <c r="A243" s="160">
        <v>240</v>
      </c>
      <c r="B243" s="142" t="s">
        <v>344</v>
      </c>
      <c r="C243" s="142" t="s">
        <v>344</v>
      </c>
      <c r="D243" s="143" t="s">
        <v>349</v>
      </c>
      <c r="E243" s="143" t="s">
        <v>350</v>
      </c>
      <c r="F243" s="144" t="s">
        <v>157</v>
      </c>
      <c r="G243" s="149" t="s">
        <v>351</v>
      </c>
      <c r="H243" s="142" t="s">
        <v>352</v>
      </c>
      <c r="I243" s="149" t="s">
        <v>353</v>
      </c>
      <c r="J243" s="146">
        <v>585000</v>
      </c>
      <c r="K243" s="147"/>
      <c r="L243" s="148"/>
    </row>
    <row r="244" spans="1:12" ht="93.75" x14ac:dyDescent="0.3">
      <c r="A244" s="160">
        <v>241</v>
      </c>
      <c r="B244" s="142" t="s">
        <v>344</v>
      </c>
      <c r="C244" s="142" t="s">
        <v>344</v>
      </c>
      <c r="D244" s="143" t="s">
        <v>345</v>
      </c>
      <c r="E244" s="143" t="s">
        <v>346</v>
      </c>
      <c r="F244" s="144" t="s">
        <v>157</v>
      </c>
      <c r="G244" s="143" t="s">
        <v>29</v>
      </c>
      <c r="H244" s="142" t="s">
        <v>347</v>
      </c>
      <c r="I244" s="149" t="s">
        <v>354</v>
      </c>
      <c r="J244" s="146">
        <v>100000</v>
      </c>
      <c r="K244" s="147"/>
      <c r="L244" s="148"/>
    </row>
    <row r="245" spans="1:12" ht="93.75" x14ac:dyDescent="0.3">
      <c r="A245" s="160">
        <v>242</v>
      </c>
      <c r="B245" s="142" t="s">
        <v>344</v>
      </c>
      <c r="C245" s="142" t="s">
        <v>344</v>
      </c>
      <c r="D245" s="143" t="s">
        <v>345</v>
      </c>
      <c r="E245" s="143" t="s">
        <v>346</v>
      </c>
      <c r="F245" s="144" t="s">
        <v>157</v>
      </c>
      <c r="G245" s="143" t="s">
        <v>29</v>
      </c>
      <c r="H245" s="142" t="s">
        <v>347</v>
      </c>
      <c r="I245" s="149" t="s">
        <v>355</v>
      </c>
      <c r="J245" s="146">
        <v>100000</v>
      </c>
      <c r="K245" s="147"/>
      <c r="L245" s="148"/>
    </row>
    <row r="246" spans="1:12" ht="93.75" x14ac:dyDescent="0.3">
      <c r="A246" s="160">
        <v>243</v>
      </c>
      <c r="B246" s="142" t="s">
        <v>344</v>
      </c>
      <c r="C246" s="142" t="s">
        <v>344</v>
      </c>
      <c r="D246" s="143" t="s">
        <v>349</v>
      </c>
      <c r="E246" s="143" t="s">
        <v>350</v>
      </c>
      <c r="F246" s="144" t="s">
        <v>157</v>
      </c>
      <c r="G246" s="149" t="s">
        <v>351</v>
      </c>
      <c r="H246" s="142" t="s">
        <v>352</v>
      </c>
      <c r="I246" s="149" t="s">
        <v>356</v>
      </c>
      <c r="J246" s="146">
        <v>500000</v>
      </c>
      <c r="K246" s="147"/>
      <c r="L246" s="148"/>
    </row>
    <row r="247" spans="1:12" ht="112.5" x14ac:dyDescent="0.3">
      <c r="A247" s="160">
        <v>244</v>
      </c>
      <c r="B247" s="142" t="s">
        <v>344</v>
      </c>
      <c r="C247" s="142" t="s">
        <v>344</v>
      </c>
      <c r="D247" s="143" t="s">
        <v>357</v>
      </c>
      <c r="E247" s="143" t="s">
        <v>358</v>
      </c>
      <c r="F247" s="144" t="s">
        <v>157</v>
      </c>
      <c r="G247" s="143" t="s">
        <v>62</v>
      </c>
      <c r="H247" s="142" t="s">
        <v>359</v>
      </c>
      <c r="I247" s="149" t="s">
        <v>360</v>
      </c>
      <c r="J247" s="146">
        <v>251000</v>
      </c>
      <c r="K247" s="147"/>
      <c r="L247" s="148"/>
    </row>
    <row r="248" spans="1:12" ht="93.75" x14ac:dyDescent="0.3">
      <c r="A248" s="160">
        <v>245</v>
      </c>
      <c r="B248" s="142" t="s">
        <v>344</v>
      </c>
      <c r="C248" s="142" t="s">
        <v>344</v>
      </c>
      <c r="D248" s="143" t="s">
        <v>357</v>
      </c>
      <c r="E248" s="143" t="s">
        <v>358</v>
      </c>
      <c r="F248" s="144" t="s">
        <v>157</v>
      </c>
      <c r="G248" s="143" t="s">
        <v>62</v>
      </c>
      <c r="H248" s="142" t="s">
        <v>359</v>
      </c>
      <c r="I248" s="149" t="s">
        <v>361</v>
      </c>
      <c r="J248" s="146">
        <v>81000</v>
      </c>
      <c r="K248" s="147"/>
      <c r="L248" s="148"/>
    </row>
    <row r="249" spans="1:12" ht="93.75" x14ac:dyDescent="0.3">
      <c r="A249" s="160">
        <v>246</v>
      </c>
      <c r="B249" s="142" t="s">
        <v>344</v>
      </c>
      <c r="C249" s="142" t="s">
        <v>344</v>
      </c>
      <c r="D249" s="143" t="s">
        <v>349</v>
      </c>
      <c r="E249" s="143" t="s">
        <v>350</v>
      </c>
      <c r="F249" s="144" t="s">
        <v>157</v>
      </c>
      <c r="G249" s="149" t="s">
        <v>351</v>
      </c>
      <c r="H249" s="142" t="s">
        <v>352</v>
      </c>
      <c r="I249" s="149" t="s">
        <v>362</v>
      </c>
      <c r="J249" s="146">
        <v>200000</v>
      </c>
      <c r="K249" s="147"/>
      <c r="L249" s="148"/>
    </row>
    <row r="250" spans="1:12" ht="75" x14ac:dyDescent="0.3">
      <c r="A250" s="160">
        <v>247</v>
      </c>
      <c r="B250" s="142" t="s">
        <v>344</v>
      </c>
      <c r="C250" s="142" t="s">
        <v>344</v>
      </c>
      <c r="D250" s="143" t="s">
        <v>345</v>
      </c>
      <c r="E250" s="143" t="s">
        <v>346</v>
      </c>
      <c r="F250" s="144" t="s">
        <v>157</v>
      </c>
      <c r="G250" s="143" t="s">
        <v>29</v>
      </c>
      <c r="H250" s="142" t="s">
        <v>347</v>
      </c>
      <c r="I250" s="149" t="s">
        <v>363</v>
      </c>
      <c r="J250" s="146">
        <v>150000</v>
      </c>
      <c r="K250" s="147"/>
      <c r="L250" s="148"/>
    </row>
    <row r="251" spans="1:12" ht="93.75" x14ac:dyDescent="0.3">
      <c r="A251" s="160">
        <v>248</v>
      </c>
      <c r="B251" s="142" t="s">
        <v>344</v>
      </c>
      <c r="C251" s="142" t="s">
        <v>344</v>
      </c>
      <c r="D251" s="143" t="s">
        <v>345</v>
      </c>
      <c r="E251" s="143" t="s">
        <v>346</v>
      </c>
      <c r="F251" s="144" t="s">
        <v>157</v>
      </c>
      <c r="G251" s="143" t="s">
        <v>29</v>
      </c>
      <c r="H251" s="142" t="s">
        <v>347</v>
      </c>
      <c r="I251" s="149" t="s">
        <v>364</v>
      </c>
      <c r="J251" s="146">
        <v>200000</v>
      </c>
      <c r="K251" s="147"/>
      <c r="L251" s="148"/>
    </row>
    <row r="252" spans="1:12" ht="75" x14ac:dyDescent="0.3">
      <c r="A252" s="160">
        <v>249</v>
      </c>
      <c r="B252" s="142" t="s">
        <v>344</v>
      </c>
      <c r="C252" s="142" t="s">
        <v>344</v>
      </c>
      <c r="D252" s="143" t="s">
        <v>365</v>
      </c>
      <c r="E252" s="143" t="s">
        <v>366</v>
      </c>
      <c r="F252" s="144" t="s">
        <v>157</v>
      </c>
      <c r="G252" s="143" t="s">
        <v>29</v>
      </c>
      <c r="H252" s="142" t="s">
        <v>367</v>
      </c>
      <c r="I252" s="149" t="s">
        <v>368</v>
      </c>
      <c r="J252" s="146">
        <v>30000</v>
      </c>
      <c r="K252" s="147"/>
      <c r="L252" s="148"/>
    </row>
    <row r="253" spans="1:12" ht="93.75" x14ac:dyDescent="0.3">
      <c r="A253" s="160">
        <v>250</v>
      </c>
      <c r="B253" s="142" t="s">
        <v>344</v>
      </c>
      <c r="C253" s="142" t="s">
        <v>344</v>
      </c>
      <c r="D253" s="143" t="s">
        <v>345</v>
      </c>
      <c r="E253" s="143" t="s">
        <v>346</v>
      </c>
      <c r="F253" s="144" t="s">
        <v>157</v>
      </c>
      <c r="G253" s="143" t="s">
        <v>29</v>
      </c>
      <c r="H253" s="142" t="s">
        <v>347</v>
      </c>
      <c r="I253" s="149" t="s">
        <v>369</v>
      </c>
      <c r="J253" s="146">
        <v>100000</v>
      </c>
      <c r="K253" s="147"/>
      <c r="L253" s="148"/>
    </row>
    <row r="254" spans="1:12" ht="75" x14ac:dyDescent="0.3">
      <c r="A254" s="160">
        <v>251</v>
      </c>
      <c r="B254" s="142" t="s">
        <v>344</v>
      </c>
      <c r="C254" s="142" t="s">
        <v>344</v>
      </c>
      <c r="D254" s="143" t="s">
        <v>357</v>
      </c>
      <c r="E254" s="143" t="s">
        <v>358</v>
      </c>
      <c r="F254" s="144" t="s">
        <v>157</v>
      </c>
      <c r="G254" s="143" t="s">
        <v>62</v>
      </c>
      <c r="H254" s="142" t="s">
        <v>359</v>
      </c>
      <c r="I254" s="149" t="s">
        <v>370</v>
      </c>
      <c r="J254" s="146">
        <v>350000</v>
      </c>
      <c r="K254" s="147"/>
      <c r="L254" s="148"/>
    </row>
    <row r="255" spans="1:12" ht="93.75" x14ac:dyDescent="0.3">
      <c r="A255" s="160">
        <v>252</v>
      </c>
      <c r="B255" s="142" t="s">
        <v>344</v>
      </c>
      <c r="C255" s="142" t="s">
        <v>344</v>
      </c>
      <c r="D255" s="143" t="s">
        <v>349</v>
      </c>
      <c r="E255" s="143" t="s">
        <v>350</v>
      </c>
      <c r="F255" s="144" t="s">
        <v>157</v>
      </c>
      <c r="G255" s="149" t="s">
        <v>351</v>
      </c>
      <c r="H255" s="142" t="s">
        <v>352</v>
      </c>
      <c r="I255" s="149" t="s">
        <v>371</v>
      </c>
      <c r="J255" s="146">
        <v>150000</v>
      </c>
      <c r="K255" s="147"/>
      <c r="L255" s="148"/>
    </row>
    <row r="256" spans="1:12" ht="75" x14ac:dyDescent="0.3">
      <c r="A256" s="160">
        <v>253</v>
      </c>
      <c r="B256" s="142" t="s">
        <v>344</v>
      </c>
      <c r="C256" s="142" t="s">
        <v>344</v>
      </c>
      <c r="D256" s="143" t="s">
        <v>357</v>
      </c>
      <c r="E256" s="143" t="s">
        <v>358</v>
      </c>
      <c r="F256" s="144" t="s">
        <v>157</v>
      </c>
      <c r="G256" s="143" t="s">
        <v>62</v>
      </c>
      <c r="H256" s="142" t="s">
        <v>359</v>
      </c>
      <c r="I256" s="149" t="s">
        <v>372</v>
      </c>
      <c r="J256" s="146">
        <v>81000</v>
      </c>
      <c r="K256" s="147"/>
      <c r="L256" s="148"/>
    </row>
    <row r="257" spans="1:12" ht="75" x14ac:dyDescent="0.3">
      <c r="A257" s="160">
        <v>254</v>
      </c>
      <c r="B257" s="142" t="s">
        <v>344</v>
      </c>
      <c r="C257" s="142" t="s">
        <v>344</v>
      </c>
      <c r="D257" s="143" t="s">
        <v>357</v>
      </c>
      <c r="E257" s="143" t="s">
        <v>358</v>
      </c>
      <c r="F257" s="144" t="s">
        <v>157</v>
      </c>
      <c r="G257" s="143" t="s">
        <v>62</v>
      </c>
      <c r="H257" s="142" t="s">
        <v>359</v>
      </c>
      <c r="I257" s="149" t="s">
        <v>373</v>
      </c>
      <c r="J257" s="146">
        <v>80000</v>
      </c>
      <c r="K257" s="147"/>
      <c r="L257" s="148"/>
    </row>
    <row r="258" spans="1:12" ht="93.75" x14ac:dyDescent="0.3">
      <c r="A258" s="160">
        <v>255</v>
      </c>
      <c r="B258" s="142" t="s">
        <v>344</v>
      </c>
      <c r="C258" s="142" t="s">
        <v>344</v>
      </c>
      <c r="D258" s="143" t="s">
        <v>349</v>
      </c>
      <c r="E258" s="143" t="s">
        <v>350</v>
      </c>
      <c r="F258" s="144" t="s">
        <v>157</v>
      </c>
      <c r="G258" s="149" t="s">
        <v>351</v>
      </c>
      <c r="H258" s="142" t="s">
        <v>352</v>
      </c>
      <c r="I258" s="149" t="s">
        <v>374</v>
      </c>
      <c r="J258" s="146">
        <v>300000</v>
      </c>
      <c r="K258" s="147"/>
      <c r="L258" s="148"/>
    </row>
    <row r="259" spans="1:12" ht="75" x14ac:dyDescent="0.3">
      <c r="A259" s="160">
        <v>256</v>
      </c>
      <c r="B259" s="142" t="s">
        <v>344</v>
      </c>
      <c r="C259" s="142" t="s">
        <v>344</v>
      </c>
      <c r="D259" s="143" t="s">
        <v>357</v>
      </c>
      <c r="E259" s="143" t="s">
        <v>358</v>
      </c>
      <c r="F259" s="144" t="s">
        <v>157</v>
      </c>
      <c r="G259" s="143" t="s">
        <v>62</v>
      </c>
      <c r="H259" s="142" t="s">
        <v>359</v>
      </c>
      <c r="I259" s="149" t="s">
        <v>375</v>
      </c>
      <c r="J259" s="146">
        <v>150000</v>
      </c>
      <c r="K259" s="147"/>
      <c r="L259" s="148"/>
    </row>
    <row r="260" spans="1:12" ht="93.75" x14ac:dyDescent="0.3">
      <c r="A260" s="160">
        <v>257</v>
      </c>
      <c r="B260" s="142" t="s">
        <v>344</v>
      </c>
      <c r="C260" s="142" t="s">
        <v>344</v>
      </c>
      <c r="D260" s="143" t="s">
        <v>349</v>
      </c>
      <c r="E260" s="143" t="s">
        <v>350</v>
      </c>
      <c r="F260" s="144" t="s">
        <v>157</v>
      </c>
      <c r="G260" s="149" t="s">
        <v>351</v>
      </c>
      <c r="H260" s="142" t="s">
        <v>352</v>
      </c>
      <c r="I260" s="149" t="s">
        <v>376</v>
      </c>
      <c r="J260" s="146">
        <v>150000</v>
      </c>
      <c r="K260" s="147"/>
      <c r="L260" s="148"/>
    </row>
    <row r="261" spans="1:12" ht="93.75" x14ac:dyDescent="0.3">
      <c r="A261" s="160">
        <v>258</v>
      </c>
      <c r="B261" s="142" t="s">
        <v>344</v>
      </c>
      <c r="C261" s="142" t="s">
        <v>344</v>
      </c>
      <c r="D261" s="143" t="s">
        <v>349</v>
      </c>
      <c r="E261" s="143" t="s">
        <v>350</v>
      </c>
      <c r="F261" s="144" t="s">
        <v>157</v>
      </c>
      <c r="G261" s="149" t="s">
        <v>351</v>
      </c>
      <c r="H261" s="142" t="s">
        <v>352</v>
      </c>
      <c r="I261" s="149" t="s">
        <v>377</v>
      </c>
      <c r="J261" s="146">
        <v>100000</v>
      </c>
      <c r="K261" s="147"/>
      <c r="L261" s="148"/>
    </row>
    <row r="262" spans="1:12" ht="75" x14ac:dyDescent="0.3">
      <c r="A262" s="160">
        <v>259</v>
      </c>
      <c r="B262" s="142" t="s">
        <v>344</v>
      </c>
      <c r="C262" s="142" t="s">
        <v>344</v>
      </c>
      <c r="D262" s="143" t="s">
        <v>345</v>
      </c>
      <c r="E262" s="143" t="s">
        <v>346</v>
      </c>
      <c r="F262" s="144" t="s">
        <v>157</v>
      </c>
      <c r="G262" s="143" t="s">
        <v>29</v>
      </c>
      <c r="H262" s="142" t="s">
        <v>347</v>
      </c>
      <c r="I262" s="149" t="s">
        <v>378</v>
      </c>
      <c r="J262" s="146">
        <v>150000</v>
      </c>
      <c r="K262" s="147"/>
      <c r="L262" s="148"/>
    </row>
    <row r="263" spans="1:12" ht="93.75" x14ac:dyDescent="0.3">
      <c r="A263" s="160">
        <v>260</v>
      </c>
      <c r="B263" s="142" t="s">
        <v>344</v>
      </c>
      <c r="C263" s="142" t="s">
        <v>344</v>
      </c>
      <c r="D263" s="143" t="s">
        <v>349</v>
      </c>
      <c r="E263" s="143" t="s">
        <v>350</v>
      </c>
      <c r="F263" s="144" t="s">
        <v>157</v>
      </c>
      <c r="G263" s="149" t="s">
        <v>351</v>
      </c>
      <c r="H263" s="142" t="s">
        <v>352</v>
      </c>
      <c r="I263" s="149" t="s">
        <v>379</v>
      </c>
      <c r="J263" s="146">
        <v>120000</v>
      </c>
      <c r="K263" s="147"/>
      <c r="L263" s="148"/>
    </row>
    <row r="264" spans="1:12" ht="93.75" x14ac:dyDescent="0.3">
      <c r="A264" s="160">
        <v>261</v>
      </c>
      <c r="B264" s="142" t="s">
        <v>344</v>
      </c>
      <c r="C264" s="142" t="s">
        <v>344</v>
      </c>
      <c r="D264" s="143" t="s">
        <v>349</v>
      </c>
      <c r="E264" s="143" t="s">
        <v>350</v>
      </c>
      <c r="F264" s="144" t="s">
        <v>157</v>
      </c>
      <c r="G264" s="149" t="s">
        <v>351</v>
      </c>
      <c r="H264" s="142" t="s">
        <v>352</v>
      </c>
      <c r="I264" s="149" t="s">
        <v>380</v>
      </c>
      <c r="J264" s="146">
        <v>150000</v>
      </c>
      <c r="K264" s="147"/>
      <c r="L264" s="148"/>
    </row>
    <row r="265" spans="1:12" ht="75" x14ac:dyDescent="0.3">
      <c r="A265" s="160">
        <v>262</v>
      </c>
      <c r="B265" s="142" t="s">
        <v>344</v>
      </c>
      <c r="C265" s="142" t="s">
        <v>344</v>
      </c>
      <c r="D265" s="143" t="s">
        <v>357</v>
      </c>
      <c r="E265" s="143" t="s">
        <v>358</v>
      </c>
      <c r="F265" s="144" t="s">
        <v>157</v>
      </c>
      <c r="G265" s="143" t="s">
        <v>62</v>
      </c>
      <c r="H265" s="142" t="s">
        <v>359</v>
      </c>
      <c r="I265" s="149" t="s">
        <v>381</v>
      </c>
      <c r="J265" s="146">
        <v>81000</v>
      </c>
      <c r="K265" s="147"/>
      <c r="L265" s="148"/>
    </row>
    <row r="266" spans="1:12" ht="75" x14ac:dyDescent="0.3">
      <c r="A266" s="160">
        <v>263</v>
      </c>
      <c r="B266" s="142" t="s">
        <v>344</v>
      </c>
      <c r="C266" s="142" t="s">
        <v>344</v>
      </c>
      <c r="D266" s="143" t="s">
        <v>357</v>
      </c>
      <c r="E266" s="143" t="s">
        <v>358</v>
      </c>
      <c r="F266" s="144" t="s">
        <v>157</v>
      </c>
      <c r="G266" s="143" t="s">
        <v>62</v>
      </c>
      <c r="H266" s="142" t="s">
        <v>359</v>
      </c>
      <c r="I266" s="149" t="s">
        <v>382</v>
      </c>
      <c r="J266" s="146">
        <v>80000</v>
      </c>
      <c r="K266" s="147"/>
      <c r="L266" s="148"/>
    </row>
    <row r="267" spans="1:12" ht="75" x14ac:dyDescent="0.3">
      <c r="A267" s="160">
        <v>264</v>
      </c>
      <c r="B267" s="142" t="s">
        <v>344</v>
      </c>
      <c r="C267" s="142" t="s">
        <v>344</v>
      </c>
      <c r="D267" s="143" t="s">
        <v>357</v>
      </c>
      <c r="E267" s="143" t="s">
        <v>358</v>
      </c>
      <c r="F267" s="144" t="s">
        <v>157</v>
      </c>
      <c r="G267" s="143" t="s">
        <v>62</v>
      </c>
      <c r="H267" s="142" t="s">
        <v>359</v>
      </c>
      <c r="I267" s="149" t="s">
        <v>383</v>
      </c>
      <c r="J267" s="146">
        <v>200000</v>
      </c>
      <c r="K267" s="147"/>
      <c r="L267" s="148"/>
    </row>
    <row r="268" spans="1:12" ht="75" x14ac:dyDescent="0.3">
      <c r="A268" s="160">
        <v>265</v>
      </c>
      <c r="B268" s="142" t="s">
        <v>344</v>
      </c>
      <c r="C268" s="142" t="s">
        <v>344</v>
      </c>
      <c r="D268" s="143" t="s">
        <v>357</v>
      </c>
      <c r="E268" s="143" t="s">
        <v>358</v>
      </c>
      <c r="F268" s="144" t="s">
        <v>157</v>
      </c>
      <c r="G268" s="143" t="s">
        <v>62</v>
      </c>
      <c r="H268" s="142" t="s">
        <v>359</v>
      </c>
      <c r="I268" s="149" t="s">
        <v>384</v>
      </c>
      <c r="J268" s="146">
        <v>120000</v>
      </c>
      <c r="K268" s="147"/>
      <c r="L268" s="148"/>
    </row>
    <row r="269" spans="1:12" ht="93.75" x14ac:dyDescent="0.3">
      <c r="A269" s="160">
        <v>266</v>
      </c>
      <c r="B269" s="142" t="s">
        <v>344</v>
      </c>
      <c r="C269" s="142" t="s">
        <v>344</v>
      </c>
      <c r="D269" s="143" t="s">
        <v>349</v>
      </c>
      <c r="E269" s="143" t="s">
        <v>350</v>
      </c>
      <c r="F269" s="144" t="s">
        <v>157</v>
      </c>
      <c r="G269" s="149" t="s">
        <v>351</v>
      </c>
      <c r="H269" s="142" t="s">
        <v>352</v>
      </c>
      <c r="I269" s="149" t="s">
        <v>385</v>
      </c>
      <c r="J269" s="146">
        <v>100000</v>
      </c>
      <c r="K269" s="147"/>
      <c r="L269" s="148"/>
    </row>
    <row r="270" spans="1:12" ht="93.75" x14ac:dyDescent="0.3">
      <c r="A270" s="160">
        <v>267</v>
      </c>
      <c r="B270" s="142" t="s">
        <v>344</v>
      </c>
      <c r="C270" s="142" t="s">
        <v>344</v>
      </c>
      <c r="D270" s="143" t="s">
        <v>349</v>
      </c>
      <c r="E270" s="143" t="s">
        <v>350</v>
      </c>
      <c r="F270" s="144" t="s">
        <v>157</v>
      </c>
      <c r="G270" s="149" t="s">
        <v>351</v>
      </c>
      <c r="H270" s="142" t="s">
        <v>352</v>
      </c>
      <c r="I270" s="149" t="s">
        <v>386</v>
      </c>
      <c r="J270" s="146">
        <v>100000</v>
      </c>
      <c r="K270" s="147"/>
      <c r="L270" s="148"/>
    </row>
    <row r="271" spans="1:12" ht="75" x14ac:dyDescent="0.3">
      <c r="A271" s="160">
        <v>268</v>
      </c>
      <c r="B271" s="142" t="s">
        <v>344</v>
      </c>
      <c r="C271" s="142" t="s">
        <v>344</v>
      </c>
      <c r="D271" s="143" t="s">
        <v>357</v>
      </c>
      <c r="E271" s="143" t="s">
        <v>358</v>
      </c>
      <c r="F271" s="144" t="s">
        <v>157</v>
      </c>
      <c r="G271" s="143" t="s">
        <v>62</v>
      </c>
      <c r="H271" s="142" t="s">
        <v>359</v>
      </c>
      <c r="I271" s="149" t="s">
        <v>387</v>
      </c>
      <c r="J271" s="146">
        <v>65000</v>
      </c>
      <c r="K271" s="147"/>
      <c r="L271" s="148"/>
    </row>
    <row r="272" spans="1:12" ht="93.75" x14ac:dyDescent="0.3">
      <c r="A272" s="160">
        <v>269</v>
      </c>
      <c r="B272" s="142" t="s">
        <v>344</v>
      </c>
      <c r="C272" s="142" t="s">
        <v>344</v>
      </c>
      <c r="D272" s="143" t="s">
        <v>349</v>
      </c>
      <c r="E272" s="143" t="s">
        <v>350</v>
      </c>
      <c r="F272" s="144" t="s">
        <v>157</v>
      </c>
      <c r="G272" s="149" t="s">
        <v>351</v>
      </c>
      <c r="H272" s="142" t="s">
        <v>352</v>
      </c>
      <c r="I272" s="149" t="s">
        <v>388</v>
      </c>
      <c r="J272" s="146">
        <v>100000</v>
      </c>
      <c r="K272" s="147"/>
      <c r="L272" s="148"/>
    </row>
    <row r="273" spans="1:12" ht="75" x14ac:dyDescent="0.3">
      <c r="A273" s="160">
        <v>270</v>
      </c>
      <c r="B273" s="142" t="s">
        <v>344</v>
      </c>
      <c r="C273" s="142" t="s">
        <v>344</v>
      </c>
      <c r="D273" s="143" t="s">
        <v>357</v>
      </c>
      <c r="E273" s="143" t="s">
        <v>358</v>
      </c>
      <c r="F273" s="144" t="s">
        <v>157</v>
      </c>
      <c r="G273" s="143" t="s">
        <v>62</v>
      </c>
      <c r="H273" s="142" t="s">
        <v>359</v>
      </c>
      <c r="I273" s="149" t="s">
        <v>389</v>
      </c>
      <c r="J273" s="146">
        <v>100000</v>
      </c>
      <c r="K273" s="147"/>
      <c r="L273" s="148"/>
    </row>
    <row r="274" spans="1:12" ht="93.75" x14ac:dyDescent="0.3">
      <c r="A274" s="160">
        <v>271</v>
      </c>
      <c r="B274" s="142" t="s">
        <v>344</v>
      </c>
      <c r="C274" s="142" t="s">
        <v>344</v>
      </c>
      <c r="D274" s="143" t="s">
        <v>349</v>
      </c>
      <c r="E274" s="143" t="s">
        <v>350</v>
      </c>
      <c r="F274" s="144" t="s">
        <v>157</v>
      </c>
      <c r="G274" s="149" t="s">
        <v>351</v>
      </c>
      <c r="H274" s="142" t="s">
        <v>352</v>
      </c>
      <c r="I274" s="149" t="s">
        <v>390</v>
      </c>
      <c r="J274" s="146">
        <v>120000</v>
      </c>
      <c r="K274" s="147"/>
      <c r="L274" s="148"/>
    </row>
    <row r="275" spans="1:12" ht="75" x14ac:dyDescent="0.3">
      <c r="A275" s="160">
        <v>272</v>
      </c>
      <c r="B275" s="142" t="s">
        <v>344</v>
      </c>
      <c r="C275" s="142" t="s">
        <v>344</v>
      </c>
      <c r="D275" s="143" t="s">
        <v>357</v>
      </c>
      <c r="E275" s="143" t="s">
        <v>358</v>
      </c>
      <c r="F275" s="144" t="s">
        <v>157</v>
      </c>
      <c r="G275" s="143" t="s">
        <v>62</v>
      </c>
      <c r="H275" s="142" t="s">
        <v>359</v>
      </c>
      <c r="I275" s="149" t="s">
        <v>391</v>
      </c>
      <c r="J275" s="146">
        <v>150000</v>
      </c>
      <c r="K275" s="147"/>
      <c r="L275" s="148"/>
    </row>
    <row r="276" spans="1:12" ht="75" x14ac:dyDescent="0.3">
      <c r="A276" s="160">
        <v>273</v>
      </c>
      <c r="B276" s="142" t="s">
        <v>344</v>
      </c>
      <c r="C276" s="142" t="s">
        <v>344</v>
      </c>
      <c r="D276" s="143" t="s">
        <v>357</v>
      </c>
      <c r="E276" s="143" t="s">
        <v>358</v>
      </c>
      <c r="F276" s="144" t="s">
        <v>157</v>
      </c>
      <c r="G276" s="143" t="s">
        <v>62</v>
      </c>
      <c r="H276" s="142" t="s">
        <v>359</v>
      </c>
      <c r="I276" s="149" t="s">
        <v>392</v>
      </c>
      <c r="J276" s="146">
        <v>100000</v>
      </c>
      <c r="K276" s="147"/>
      <c r="L276" s="148"/>
    </row>
    <row r="277" spans="1:12" ht="93.75" x14ac:dyDescent="0.3">
      <c r="A277" s="160">
        <v>274</v>
      </c>
      <c r="B277" s="142" t="s">
        <v>344</v>
      </c>
      <c r="C277" s="142" t="s">
        <v>344</v>
      </c>
      <c r="D277" s="143" t="s">
        <v>349</v>
      </c>
      <c r="E277" s="143" t="s">
        <v>350</v>
      </c>
      <c r="F277" s="144" t="s">
        <v>157</v>
      </c>
      <c r="G277" s="149" t="s">
        <v>351</v>
      </c>
      <c r="H277" s="142" t="s">
        <v>352</v>
      </c>
      <c r="I277" s="149" t="s">
        <v>393</v>
      </c>
      <c r="J277" s="146">
        <v>120000</v>
      </c>
      <c r="K277" s="147"/>
      <c r="L277" s="148"/>
    </row>
    <row r="278" spans="1:12" ht="93.75" x14ac:dyDescent="0.3">
      <c r="A278" s="160">
        <v>275</v>
      </c>
      <c r="B278" s="142" t="s">
        <v>344</v>
      </c>
      <c r="C278" s="142" t="s">
        <v>344</v>
      </c>
      <c r="D278" s="143" t="s">
        <v>349</v>
      </c>
      <c r="E278" s="143" t="s">
        <v>350</v>
      </c>
      <c r="F278" s="144" t="s">
        <v>157</v>
      </c>
      <c r="G278" s="149" t="s">
        <v>351</v>
      </c>
      <c r="H278" s="142" t="s">
        <v>352</v>
      </c>
      <c r="I278" s="149" t="s">
        <v>394</v>
      </c>
      <c r="J278" s="146">
        <v>100000</v>
      </c>
      <c r="K278" s="147"/>
      <c r="L278" s="148"/>
    </row>
    <row r="279" spans="1:12" ht="93.75" x14ac:dyDescent="0.3">
      <c r="A279" s="160">
        <v>276</v>
      </c>
      <c r="B279" s="142" t="s">
        <v>344</v>
      </c>
      <c r="C279" s="142" t="s">
        <v>344</v>
      </c>
      <c r="D279" s="143" t="s">
        <v>349</v>
      </c>
      <c r="E279" s="143" t="s">
        <v>350</v>
      </c>
      <c r="F279" s="144" t="s">
        <v>157</v>
      </c>
      <c r="G279" s="149" t="s">
        <v>351</v>
      </c>
      <c r="H279" s="142" t="s">
        <v>352</v>
      </c>
      <c r="I279" s="149" t="s">
        <v>395</v>
      </c>
      <c r="J279" s="146">
        <v>120000</v>
      </c>
      <c r="K279" s="147"/>
      <c r="L279" s="148"/>
    </row>
    <row r="280" spans="1:12" ht="93.75" x14ac:dyDescent="0.3">
      <c r="A280" s="160">
        <v>277</v>
      </c>
      <c r="B280" s="142" t="s">
        <v>344</v>
      </c>
      <c r="C280" s="142" t="s">
        <v>344</v>
      </c>
      <c r="D280" s="143" t="s">
        <v>349</v>
      </c>
      <c r="E280" s="143" t="s">
        <v>350</v>
      </c>
      <c r="F280" s="144" t="s">
        <v>157</v>
      </c>
      <c r="G280" s="149" t="s">
        <v>351</v>
      </c>
      <c r="H280" s="142" t="s">
        <v>352</v>
      </c>
      <c r="I280" s="149" t="s">
        <v>396</v>
      </c>
      <c r="J280" s="146">
        <v>120000</v>
      </c>
      <c r="K280" s="147"/>
      <c r="L280" s="148"/>
    </row>
    <row r="281" spans="1:12" ht="93.75" x14ac:dyDescent="0.3">
      <c r="A281" s="160">
        <v>278</v>
      </c>
      <c r="B281" s="142" t="s">
        <v>344</v>
      </c>
      <c r="C281" s="142" t="s">
        <v>344</v>
      </c>
      <c r="D281" s="143" t="s">
        <v>349</v>
      </c>
      <c r="E281" s="143" t="s">
        <v>350</v>
      </c>
      <c r="F281" s="144" t="s">
        <v>157</v>
      </c>
      <c r="G281" s="149" t="s">
        <v>351</v>
      </c>
      <c r="H281" s="142" t="s">
        <v>352</v>
      </c>
      <c r="I281" s="149" t="s">
        <v>397</v>
      </c>
      <c r="J281" s="146">
        <v>120000</v>
      </c>
      <c r="K281" s="147"/>
      <c r="L281" s="148"/>
    </row>
    <row r="282" spans="1:12" ht="93.75" x14ac:dyDescent="0.3">
      <c r="A282" s="160">
        <v>279</v>
      </c>
      <c r="B282" s="142" t="s">
        <v>344</v>
      </c>
      <c r="C282" s="142" t="s">
        <v>344</v>
      </c>
      <c r="D282" s="143" t="s">
        <v>349</v>
      </c>
      <c r="E282" s="143" t="s">
        <v>350</v>
      </c>
      <c r="F282" s="144" t="s">
        <v>157</v>
      </c>
      <c r="G282" s="149" t="s">
        <v>351</v>
      </c>
      <c r="H282" s="142" t="s">
        <v>352</v>
      </c>
      <c r="I282" s="149" t="s">
        <v>398</v>
      </c>
      <c r="J282" s="146">
        <v>80000</v>
      </c>
      <c r="K282" s="147"/>
      <c r="L282" s="148"/>
    </row>
    <row r="283" spans="1:12" ht="93.75" x14ac:dyDescent="0.3">
      <c r="A283" s="160">
        <v>280</v>
      </c>
      <c r="B283" s="142" t="s">
        <v>344</v>
      </c>
      <c r="C283" s="142" t="s">
        <v>344</v>
      </c>
      <c r="D283" s="143" t="s">
        <v>349</v>
      </c>
      <c r="E283" s="143" t="s">
        <v>350</v>
      </c>
      <c r="F283" s="144" t="s">
        <v>157</v>
      </c>
      <c r="G283" s="149" t="s">
        <v>351</v>
      </c>
      <c r="H283" s="142" t="s">
        <v>352</v>
      </c>
      <c r="I283" s="149" t="s">
        <v>399</v>
      </c>
      <c r="J283" s="146">
        <v>150000</v>
      </c>
      <c r="K283" s="147"/>
      <c r="L283" s="148"/>
    </row>
    <row r="284" spans="1:12" ht="75" x14ac:dyDescent="0.3">
      <c r="A284" s="160">
        <v>281</v>
      </c>
      <c r="B284" s="142" t="s">
        <v>344</v>
      </c>
      <c r="C284" s="142" t="s">
        <v>344</v>
      </c>
      <c r="D284" s="143" t="s">
        <v>345</v>
      </c>
      <c r="E284" s="143" t="s">
        <v>346</v>
      </c>
      <c r="F284" s="144" t="s">
        <v>157</v>
      </c>
      <c r="G284" s="143" t="s">
        <v>29</v>
      </c>
      <c r="H284" s="142" t="s">
        <v>347</v>
      </c>
      <c r="I284" s="149" t="s">
        <v>400</v>
      </c>
      <c r="J284" s="146">
        <v>250000</v>
      </c>
      <c r="K284" s="147"/>
      <c r="L284" s="148"/>
    </row>
    <row r="285" spans="1:12" ht="93.75" x14ac:dyDescent="0.3">
      <c r="A285" s="160">
        <v>282</v>
      </c>
      <c r="B285" s="142" t="s">
        <v>344</v>
      </c>
      <c r="C285" s="142" t="s">
        <v>344</v>
      </c>
      <c r="D285" s="143" t="s">
        <v>349</v>
      </c>
      <c r="E285" s="143" t="s">
        <v>350</v>
      </c>
      <c r="F285" s="144" t="s">
        <v>157</v>
      </c>
      <c r="G285" s="149" t="s">
        <v>351</v>
      </c>
      <c r="H285" s="142" t="s">
        <v>352</v>
      </c>
      <c r="I285" s="149" t="s">
        <v>401</v>
      </c>
      <c r="J285" s="146">
        <v>130000</v>
      </c>
      <c r="K285" s="147"/>
      <c r="L285" s="148"/>
    </row>
    <row r="286" spans="1:12" ht="75" x14ac:dyDescent="0.3">
      <c r="A286" s="160">
        <v>283</v>
      </c>
      <c r="B286" s="142" t="s">
        <v>344</v>
      </c>
      <c r="C286" s="142" t="s">
        <v>344</v>
      </c>
      <c r="D286" s="143" t="s">
        <v>357</v>
      </c>
      <c r="E286" s="143" t="s">
        <v>358</v>
      </c>
      <c r="F286" s="144" t="s">
        <v>157</v>
      </c>
      <c r="G286" s="143" t="s">
        <v>62</v>
      </c>
      <c r="H286" s="142" t="s">
        <v>359</v>
      </c>
      <c r="I286" s="149" t="s">
        <v>402</v>
      </c>
      <c r="J286" s="146">
        <v>250000</v>
      </c>
      <c r="K286" s="147"/>
      <c r="L286" s="148"/>
    </row>
    <row r="287" spans="1:12" ht="93.75" x14ac:dyDescent="0.3">
      <c r="A287" s="160">
        <v>284</v>
      </c>
      <c r="B287" s="142" t="s">
        <v>344</v>
      </c>
      <c r="C287" s="142" t="s">
        <v>344</v>
      </c>
      <c r="D287" s="143" t="s">
        <v>349</v>
      </c>
      <c r="E287" s="143" t="s">
        <v>350</v>
      </c>
      <c r="F287" s="144" t="s">
        <v>157</v>
      </c>
      <c r="G287" s="149" t="s">
        <v>351</v>
      </c>
      <c r="H287" s="142" t="s">
        <v>352</v>
      </c>
      <c r="I287" s="149" t="s">
        <v>403</v>
      </c>
      <c r="J287" s="146">
        <v>150000</v>
      </c>
      <c r="K287" s="147"/>
      <c r="L287" s="148"/>
    </row>
    <row r="288" spans="1:12" ht="75" x14ac:dyDescent="0.3">
      <c r="A288" s="160">
        <v>285</v>
      </c>
      <c r="B288" s="142" t="s">
        <v>344</v>
      </c>
      <c r="C288" s="142" t="s">
        <v>344</v>
      </c>
      <c r="D288" s="143" t="s">
        <v>357</v>
      </c>
      <c r="E288" s="143" t="s">
        <v>358</v>
      </c>
      <c r="F288" s="144" t="s">
        <v>157</v>
      </c>
      <c r="G288" s="143" t="s">
        <v>62</v>
      </c>
      <c r="H288" s="142" t="s">
        <v>359</v>
      </c>
      <c r="I288" s="149" t="s">
        <v>404</v>
      </c>
      <c r="J288" s="146">
        <v>81000</v>
      </c>
      <c r="K288" s="147"/>
      <c r="L288" s="148"/>
    </row>
    <row r="289" spans="1:12" ht="93.75" x14ac:dyDescent="0.3">
      <c r="A289" s="160">
        <v>286</v>
      </c>
      <c r="B289" s="142" t="s">
        <v>344</v>
      </c>
      <c r="C289" s="142" t="s">
        <v>344</v>
      </c>
      <c r="D289" s="143" t="s">
        <v>349</v>
      </c>
      <c r="E289" s="143" t="s">
        <v>350</v>
      </c>
      <c r="F289" s="144" t="s">
        <v>157</v>
      </c>
      <c r="G289" s="149" t="s">
        <v>351</v>
      </c>
      <c r="H289" s="142" t="s">
        <v>352</v>
      </c>
      <c r="I289" s="149" t="s">
        <v>405</v>
      </c>
      <c r="J289" s="146">
        <v>150000</v>
      </c>
      <c r="K289" s="147"/>
      <c r="L289" s="148"/>
    </row>
    <row r="290" spans="1:12" ht="75" x14ac:dyDescent="0.3">
      <c r="A290" s="160">
        <v>287</v>
      </c>
      <c r="B290" s="142" t="s">
        <v>344</v>
      </c>
      <c r="C290" s="142" t="s">
        <v>344</v>
      </c>
      <c r="D290" s="143" t="s">
        <v>357</v>
      </c>
      <c r="E290" s="143" t="s">
        <v>358</v>
      </c>
      <c r="F290" s="144" t="s">
        <v>157</v>
      </c>
      <c r="G290" s="143" t="s">
        <v>62</v>
      </c>
      <c r="H290" s="142" t="s">
        <v>359</v>
      </c>
      <c r="I290" s="149" t="s">
        <v>406</v>
      </c>
      <c r="J290" s="146">
        <v>65000</v>
      </c>
      <c r="K290" s="147"/>
      <c r="L290" s="148"/>
    </row>
    <row r="291" spans="1:12" ht="75" x14ac:dyDescent="0.3">
      <c r="A291" s="160">
        <v>288</v>
      </c>
      <c r="B291" s="142" t="s">
        <v>344</v>
      </c>
      <c r="C291" s="142" t="s">
        <v>344</v>
      </c>
      <c r="D291" s="143" t="s">
        <v>357</v>
      </c>
      <c r="E291" s="143" t="s">
        <v>358</v>
      </c>
      <c r="F291" s="144" t="s">
        <v>157</v>
      </c>
      <c r="G291" s="143" t="s">
        <v>62</v>
      </c>
      <c r="H291" s="142" t="s">
        <v>359</v>
      </c>
      <c r="I291" s="149" t="s">
        <v>407</v>
      </c>
      <c r="J291" s="146">
        <v>100000</v>
      </c>
      <c r="K291" s="147"/>
      <c r="L291" s="148"/>
    </row>
    <row r="292" spans="1:12" ht="93.75" x14ac:dyDescent="0.3">
      <c r="A292" s="160">
        <v>289</v>
      </c>
      <c r="B292" s="142" t="s">
        <v>344</v>
      </c>
      <c r="C292" s="142" t="s">
        <v>344</v>
      </c>
      <c r="D292" s="143" t="s">
        <v>349</v>
      </c>
      <c r="E292" s="143" t="s">
        <v>350</v>
      </c>
      <c r="F292" s="144" t="s">
        <v>157</v>
      </c>
      <c r="G292" s="149" t="s">
        <v>351</v>
      </c>
      <c r="H292" s="142" t="s">
        <v>352</v>
      </c>
      <c r="I292" s="149" t="s">
        <v>408</v>
      </c>
      <c r="J292" s="146">
        <v>150000</v>
      </c>
      <c r="K292" s="147"/>
      <c r="L292" s="148"/>
    </row>
    <row r="293" spans="1:12" ht="75" x14ac:dyDescent="0.3">
      <c r="A293" s="160">
        <v>290</v>
      </c>
      <c r="B293" s="142" t="s">
        <v>344</v>
      </c>
      <c r="C293" s="142" t="s">
        <v>344</v>
      </c>
      <c r="D293" s="143" t="s">
        <v>357</v>
      </c>
      <c r="E293" s="143" t="s">
        <v>358</v>
      </c>
      <c r="F293" s="144" t="s">
        <v>157</v>
      </c>
      <c r="G293" s="143" t="s">
        <v>62</v>
      </c>
      <c r="H293" s="142" t="s">
        <v>359</v>
      </c>
      <c r="I293" s="149" t="s">
        <v>409</v>
      </c>
      <c r="J293" s="146">
        <v>50000</v>
      </c>
      <c r="K293" s="147"/>
      <c r="L293" s="148"/>
    </row>
    <row r="294" spans="1:12" ht="75" x14ac:dyDescent="0.3">
      <c r="A294" s="160">
        <v>291</v>
      </c>
      <c r="B294" s="142" t="s">
        <v>344</v>
      </c>
      <c r="C294" s="142" t="s">
        <v>344</v>
      </c>
      <c r="D294" s="143" t="s">
        <v>357</v>
      </c>
      <c r="E294" s="143" t="s">
        <v>358</v>
      </c>
      <c r="F294" s="144" t="s">
        <v>157</v>
      </c>
      <c r="G294" s="143" t="s">
        <v>62</v>
      </c>
      <c r="H294" s="142" t="s">
        <v>359</v>
      </c>
      <c r="I294" s="149" t="s">
        <v>410</v>
      </c>
      <c r="J294" s="146">
        <v>81000</v>
      </c>
      <c r="K294" s="147"/>
      <c r="L294" s="148"/>
    </row>
    <row r="295" spans="1:12" ht="75" x14ac:dyDescent="0.3">
      <c r="A295" s="160">
        <v>292</v>
      </c>
      <c r="B295" s="142" t="s">
        <v>344</v>
      </c>
      <c r="C295" s="142" t="s">
        <v>344</v>
      </c>
      <c r="D295" s="143" t="s">
        <v>357</v>
      </c>
      <c r="E295" s="143" t="s">
        <v>358</v>
      </c>
      <c r="F295" s="144" t="s">
        <v>157</v>
      </c>
      <c r="G295" s="143" t="s">
        <v>62</v>
      </c>
      <c r="H295" s="142" t="s">
        <v>359</v>
      </c>
      <c r="I295" s="149" t="s">
        <v>411</v>
      </c>
      <c r="J295" s="146">
        <v>100000</v>
      </c>
      <c r="K295" s="147"/>
      <c r="L295" s="148"/>
    </row>
    <row r="296" spans="1:12" ht="75" x14ac:dyDescent="0.3">
      <c r="A296" s="160">
        <v>293</v>
      </c>
      <c r="B296" s="142" t="s">
        <v>344</v>
      </c>
      <c r="C296" s="142" t="s">
        <v>344</v>
      </c>
      <c r="D296" s="143" t="s">
        <v>345</v>
      </c>
      <c r="E296" s="143" t="s">
        <v>346</v>
      </c>
      <c r="F296" s="144" t="s">
        <v>157</v>
      </c>
      <c r="G296" s="149" t="s">
        <v>29</v>
      </c>
      <c r="H296" s="142" t="s">
        <v>347</v>
      </c>
      <c r="I296" s="149" t="s">
        <v>412</v>
      </c>
      <c r="J296" s="146">
        <v>100000</v>
      </c>
      <c r="K296" s="147"/>
      <c r="L296" s="148"/>
    </row>
    <row r="297" spans="1:12" ht="93.75" x14ac:dyDescent="0.3">
      <c r="A297" s="160">
        <v>294</v>
      </c>
      <c r="B297" s="142" t="s">
        <v>344</v>
      </c>
      <c r="C297" s="142" t="s">
        <v>344</v>
      </c>
      <c r="D297" s="143" t="s">
        <v>349</v>
      </c>
      <c r="E297" s="143" t="s">
        <v>350</v>
      </c>
      <c r="F297" s="144" t="s">
        <v>157</v>
      </c>
      <c r="G297" s="149" t="s">
        <v>351</v>
      </c>
      <c r="H297" s="142" t="s">
        <v>352</v>
      </c>
      <c r="I297" s="149" t="s">
        <v>413</v>
      </c>
      <c r="J297" s="146">
        <v>150000</v>
      </c>
      <c r="K297" s="147"/>
      <c r="L297" s="148"/>
    </row>
    <row r="298" spans="1:12" ht="75" x14ac:dyDescent="0.3">
      <c r="A298" s="160">
        <v>295</v>
      </c>
      <c r="B298" s="142" t="s">
        <v>344</v>
      </c>
      <c r="C298" s="142" t="s">
        <v>344</v>
      </c>
      <c r="D298" s="143" t="s">
        <v>357</v>
      </c>
      <c r="E298" s="143" t="s">
        <v>358</v>
      </c>
      <c r="F298" s="144" t="s">
        <v>157</v>
      </c>
      <c r="G298" s="143" t="s">
        <v>62</v>
      </c>
      <c r="H298" s="142" t="s">
        <v>359</v>
      </c>
      <c r="I298" s="149" t="s">
        <v>414</v>
      </c>
      <c r="J298" s="146">
        <v>200000</v>
      </c>
      <c r="K298" s="147"/>
      <c r="L298" s="148"/>
    </row>
    <row r="299" spans="1:12" ht="75" x14ac:dyDescent="0.3">
      <c r="A299" s="160">
        <v>296</v>
      </c>
      <c r="B299" s="142" t="s">
        <v>344</v>
      </c>
      <c r="C299" s="142" t="s">
        <v>344</v>
      </c>
      <c r="D299" s="143" t="s">
        <v>357</v>
      </c>
      <c r="E299" s="143" t="s">
        <v>358</v>
      </c>
      <c r="F299" s="144" t="s">
        <v>157</v>
      </c>
      <c r="G299" s="143" t="s">
        <v>62</v>
      </c>
      <c r="H299" s="142" t="s">
        <v>359</v>
      </c>
      <c r="I299" s="149" t="s">
        <v>415</v>
      </c>
      <c r="J299" s="146">
        <v>81000</v>
      </c>
      <c r="K299" s="147"/>
      <c r="L299" s="148"/>
    </row>
    <row r="300" spans="1:12" ht="75" x14ac:dyDescent="0.3">
      <c r="A300" s="160">
        <v>297</v>
      </c>
      <c r="B300" s="142" t="s">
        <v>344</v>
      </c>
      <c r="C300" s="142" t="s">
        <v>344</v>
      </c>
      <c r="D300" s="143" t="s">
        <v>345</v>
      </c>
      <c r="E300" s="143" t="s">
        <v>416</v>
      </c>
      <c r="F300" s="144" t="s">
        <v>157</v>
      </c>
      <c r="G300" s="143" t="s">
        <v>29</v>
      </c>
      <c r="H300" s="142" t="s">
        <v>347</v>
      </c>
      <c r="I300" s="149" t="s">
        <v>417</v>
      </c>
      <c r="J300" s="146">
        <v>150000</v>
      </c>
      <c r="K300" s="147"/>
      <c r="L300" s="148"/>
    </row>
    <row r="301" spans="1:12" ht="93.75" x14ac:dyDescent="0.3">
      <c r="A301" s="160">
        <v>298</v>
      </c>
      <c r="B301" s="142" t="s">
        <v>344</v>
      </c>
      <c r="C301" s="142" t="s">
        <v>344</v>
      </c>
      <c r="D301" s="143" t="s">
        <v>349</v>
      </c>
      <c r="E301" s="143" t="s">
        <v>350</v>
      </c>
      <c r="F301" s="144" t="s">
        <v>157</v>
      </c>
      <c r="G301" s="149" t="s">
        <v>351</v>
      </c>
      <c r="H301" s="142" t="s">
        <v>352</v>
      </c>
      <c r="I301" s="149" t="s">
        <v>418</v>
      </c>
      <c r="J301" s="146">
        <v>150000</v>
      </c>
      <c r="K301" s="147"/>
      <c r="L301" s="148"/>
    </row>
    <row r="302" spans="1:12" ht="75" x14ac:dyDescent="0.3">
      <c r="A302" s="160">
        <v>299</v>
      </c>
      <c r="B302" s="142" t="s">
        <v>344</v>
      </c>
      <c r="C302" s="142" t="s">
        <v>344</v>
      </c>
      <c r="D302" s="143" t="s">
        <v>345</v>
      </c>
      <c r="E302" s="143" t="s">
        <v>346</v>
      </c>
      <c r="F302" s="144" t="s">
        <v>157</v>
      </c>
      <c r="G302" s="143" t="s">
        <v>29</v>
      </c>
      <c r="H302" s="142" t="s">
        <v>347</v>
      </c>
      <c r="I302" s="149" t="s">
        <v>419</v>
      </c>
      <c r="J302" s="146">
        <v>150000</v>
      </c>
      <c r="K302" s="147"/>
      <c r="L302" s="148"/>
    </row>
    <row r="303" spans="1:12" ht="75" x14ac:dyDescent="0.3">
      <c r="A303" s="160">
        <v>300</v>
      </c>
      <c r="B303" s="142" t="s">
        <v>344</v>
      </c>
      <c r="C303" s="142" t="s">
        <v>344</v>
      </c>
      <c r="D303" s="143" t="s">
        <v>357</v>
      </c>
      <c r="E303" s="143" t="s">
        <v>358</v>
      </c>
      <c r="F303" s="144" t="s">
        <v>157</v>
      </c>
      <c r="G303" s="143" t="s">
        <v>62</v>
      </c>
      <c r="H303" s="142" t="s">
        <v>359</v>
      </c>
      <c r="I303" s="149" t="s">
        <v>420</v>
      </c>
      <c r="J303" s="146">
        <v>350000</v>
      </c>
      <c r="K303" s="147"/>
      <c r="L303" s="148"/>
    </row>
    <row r="304" spans="1:12" ht="75" x14ac:dyDescent="0.3">
      <c r="A304" s="160">
        <v>301</v>
      </c>
      <c r="B304" s="142" t="s">
        <v>344</v>
      </c>
      <c r="C304" s="142" t="s">
        <v>344</v>
      </c>
      <c r="D304" s="143" t="s">
        <v>357</v>
      </c>
      <c r="E304" s="143" t="s">
        <v>358</v>
      </c>
      <c r="F304" s="144" t="s">
        <v>157</v>
      </c>
      <c r="G304" s="143" t="s">
        <v>62</v>
      </c>
      <c r="H304" s="142" t="s">
        <v>359</v>
      </c>
      <c r="I304" s="149" t="s">
        <v>421</v>
      </c>
      <c r="J304" s="146">
        <v>200000</v>
      </c>
      <c r="K304" s="147"/>
      <c r="L304" s="148"/>
    </row>
    <row r="305" spans="1:12" ht="93.75" x14ac:dyDescent="0.3">
      <c r="A305" s="160">
        <v>302</v>
      </c>
      <c r="B305" s="142" t="s">
        <v>344</v>
      </c>
      <c r="C305" s="142" t="s">
        <v>344</v>
      </c>
      <c r="D305" s="143" t="s">
        <v>349</v>
      </c>
      <c r="E305" s="143" t="s">
        <v>350</v>
      </c>
      <c r="F305" s="144" t="s">
        <v>157</v>
      </c>
      <c r="G305" s="149" t="s">
        <v>351</v>
      </c>
      <c r="H305" s="142" t="s">
        <v>352</v>
      </c>
      <c r="I305" s="149" t="s">
        <v>422</v>
      </c>
      <c r="J305" s="146">
        <v>150000</v>
      </c>
      <c r="K305" s="147"/>
      <c r="L305" s="148"/>
    </row>
    <row r="306" spans="1:12" ht="75" x14ac:dyDescent="0.3">
      <c r="A306" s="160">
        <v>303</v>
      </c>
      <c r="B306" s="142" t="s">
        <v>344</v>
      </c>
      <c r="C306" s="142" t="s">
        <v>344</v>
      </c>
      <c r="D306" s="143" t="s">
        <v>357</v>
      </c>
      <c r="E306" s="143" t="s">
        <v>358</v>
      </c>
      <c r="F306" s="144" t="s">
        <v>157</v>
      </c>
      <c r="G306" s="143" t="s">
        <v>62</v>
      </c>
      <c r="H306" s="142" t="s">
        <v>359</v>
      </c>
      <c r="I306" s="149" t="s">
        <v>423</v>
      </c>
      <c r="J306" s="146">
        <v>350000</v>
      </c>
      <c r="K306" s="147"/>
      <c r="L306" s="148"/>
    </row>
    <row r="307" spans="1:12" ht="75" x14ac:dyDescent="0.3">
      <c r="A307" s="160">
        <v>304</v>
      </c>
      <c r="B307" s="142" t="s">
        <v>344</v>
      </c>
      <c r="C307" s="142" t="s">
        <v>344</v>
      </c>
      <c r="D307" s="143" t="s">
        <v>345</v>
      </c>
      <c r="E307" s="143" t="s">
        <v>346</v>
      </c>
      <c r="F307" s="144" t="s">
        <v>157</v>
      </c>
      <c r="G307" s="143" t="s">
        <v>29</v>
      </c>
      <c r="H307" s="142" t="s">
        <v>347</v>
      </c>
      <c r="I307" s="149" t="s">
        <v>424</v>
      </c>
      <c r="J307" s="146">
        <v>200000</v>
      </c>
      <c r="K307" s="147"/>
      <c r="L307" s="148"/>
    </row>
    <row r="308" spans="1:12" ht="93.75" x14ac:dyDescent="0.3">
      <c r="A308" s="160">
        <v>305</v>
      </c>
      <c r="B308" s="142" t="s">
        <v>344</v>
      </c>
      <c r="C308" s="142" t="s">
        <v>344</v>
      </c>
      <c r="D308" s="143" t="s">
        <v>349</v>
      </c>
      <c r="E308" s="143" t="s">
        <v>350</v>
      </c>
      <c r="F308" s="144" t="s">
        <v>157</v>
      </c>
      <c r="G308" s="149" t="s">
        <v>351</v>
      </c>
      <c r="H308" s="142" t="s">
        <v>352</v>
      </c>
      <c r="I308" s="149" t="s">
        <v>425</v>
      </c>
      <c r="J308" s="146">
        <v>100000</v>
      </c>
      <c r="K308" s="147"/>
      <c r="L308" s="148"/>
    </row>
    <row r="309" spans="1:12" ht="93.75" x14ac:dyDescent="0.3">
      <c r="A309" s="160">
        <v>306</v>
      </c>
      <c r="B309" s="142" t="s">
        <v>344</v>
      </c>
      <c r="C309" s="142" t="s">
        <v>344</v>
      </c>
      <c r="D309" s="143" t="s">
        <v>349</v>
      </c>
      <c r="E309" s="143" t="s">
        <v>350</v>
      </c>
      <c r="F309" s="144" t="s">
        <v>157</v>
      </c>
      <c r="G309" s="149" t="s">
        <v>351</v>
      </c>
      <c r="H309" s="142" t="s">
        <v>352</v>
      </c>
      <c r="I309" s="149" t="s">
        <v>426</v>
      </c>
      <c r="J309" s="146">
        <v>150000</v>
      </c>
      <c r="K309" s="147"/>
      <c r="L309" s="148"/>
    </row>
    <row r="310" spans="1:12" ht="75" x14ac:dyDescent="0.3">
      <c r="A310" s="160">
        <v>307</v>
      </c>
      <c r="B310" s="142" t="s">
        <v>344</v>
      </c>
      <c r="C310" s="142" t="s">
        <v>344</v>
      </c>
      <c r="D310" s="143" t="s">
        <v>357</v>
      </c>
      <c r="E310" s="143" t="s">
        <v>358</v>
      </c>
      <c r="F310" s="144" t="s">
        <v>157</v>
      </c>
      <c r="G310" s="143" t="s">
        <v>62</v>
      </c>
      <c r="H310" s="142" t="s">
        <v>359</v>
      </c>
      <c r="I310" s="149" t="s">
        <v>427</v>
      </c>
      <c r="J310" s="146">
        <v>350000</v>
      </c>
      <c r="K310" s="147"/>
      <c r="L310" s="148"/>
    </row>
    <row r="311" spans="1:12" ht="75" x14ac:dyDescent="0.3">
      <c r="A311" s="160">
        <v>308</v>
      </c>
      <c r="B311" s="142" t="s">
        <v>344</v>
      </c>
      <c r="C311" s="142" t="s">
        <v>344</v>
      </c>
      <c r="D311" s="143" t="s">
        <v>357</v>
      </c>
      <c r="E311" s="143" t="s">
        <v>358</v>
      </c>
      <c r="F311" s="144" t="s">
        <v>157</v>
      </c>
      <c r="G311" s="143" t="s">
        <v>62</v>
      </c>
      <c r="H311" s="142" t="s">
        <v>359</v>
      </c>
      <c r="I311" s="149" t="s">
        <v>428</v>
      </c>
      <c r="J311" s="146">
        <v>100000</v>
      </c>
      <c r="K311" s="147"/>
      <c r="L311" s="148"/>
    </row>
    <row r="312" spans="1:12" ht="75" x14ac:dyDescent="0.3">
      <c r="A312" s="160">
        <v>309</v>
      </c>
      <c r="B312" s="142" t="s">
        <v>344</v>
      </c>
      <c r="C312" s="142" t="s">
        <v>344</v>
      </c>
      <c r="D312" s="143" t="s">
        <v>357</v>
      </c>
      <c r="E312" s="143" t="s">
        <v>358</v>
      </c>
      <c r="F312" s="144" t="s">
        <v>157</v>
      </c>
      <c r="G312" s="143" t="s">
        <v>62</v>
      </c>
      <c r="H312" s="142" t="s">
        <v>359</v>
      </c>
      <c r="I312" s="149" t="s">
        <v>429</v>
      </c>
      <c r="J312" s="146">
        <v>81000</v>
      </c>
      <c r="K312" s="147"/>
      <c r="L312" s="148"/>
    </row>
    <row r="313" spans="1:12" ht="93.75" x14ac:dyDescent="0.3">
      <c r="A313" s="160">
        <v>310</v>
      </c>
      <c r="B313" s="142" t="s">
        <v>344</v>
      </c>
      <c r="C313" s="142" t="s">
        <v>344</v>
      </c>
      <c r="D313" s="143" t="s">
        <v>349</v>
      </c>
      <c r="E313" s="143" t="s">
        <v>350</v>
      </c>
      <c r="F313" s="144" t="s">
        <v>157</v>
      </c>
      <c r="G313" s="149" t="s">
        <v>351</v>
      </c>
      <c r="H313" s="142" t="s">
        <v>352</v>
      </c>
      <c r="I313" s="149" t="s">
        <v>430</v>
      </c>
      <c r="J313" s="146">
        <v>160000</v>
      </c>
      <c r="K313" s="147"/>
      <c r="L313" s="148"/>
    </row>
    <row r="314" spans="1:12" ht="75" x14ac:dyDescent="0.3">
      <c r="A314" s="160">
        <v>311</v>
      </c>
      <c r="B314" s="142" t="s">
        <v>344</v>
      </c>
      <c r="C314" s="142" t="s">
        <v>344</v>
      </c>
      <c r="D314" s="143" t="s">
        <v>345</v>
      </c>
      <c r="E314" s="143" t="s">
        <v>416</v>
      </c>
      <c r="F314" s="144" t="s">
        <v>157</v>
      </c>
      <c r="G314" s="143" t="s">
        <v>29</v>
      </c>
      <c r="H314" s="142" t="s">
        <v>347</v>
      </c>
      <c r="I314" s="149" t="s">
        <v>431</v>
      </c>
      <c r="J314" s="146">
        <v>100000</v>
      </c>
      <c r="K314" s="147"/>
      <c r="L314" s="148"/>
    </row>
    <row r="315" spans="1:12" ht="75" x14ac:dyDescent="0.3">
      <c r="A315" s="160">
        <v>312</v>
      </c>
      <c r="B315" s="142" t="s">
        <v>344</v>
      </c>
      <c r="C315" s="142" t="s">
        <v>344</v>
      </c>
      <c r="D315" s="143" t="s">
        <v>357</v>
      </c>
      <c r="E315" s="143" t="s">
        <v>358</v>
      </c>
      <c r="F315" s="144" t="s">
        <v>157</v>
      </c>
      <c r="G315" s="149" t="s">
        <v>62</v>
      </c>
      <c r="H315" s="142" t="s">
        <v>359</v>
      </c>
      <c r="I315" s="149" t="s">
        <v>432</v>
      </c>
      <c r="J315" s="146">
        <v>85000</v>
      </c>
      <c r="K315" s="147"/>
      <c r="L315" s="148"/>
    </row>
    <row r="316" spans="1:12" ht="93.75" x14ac:dyDescent="0.3">
      <c r="A316" s="160">
        <v>313</v>
      </c>
      <c r="B316" s="142" t="s">
        <v>344</v>
      </c>
      <c r="C316" s="142" t="s">
        <v>344</v>
      </c>
      <c r="D316" s="143" t="s">
        <v>349</v>
      </c>
      <c r="E316" s="143" t="s">
        <v>350</v>
      </c>
      <c r="F316" s="144" t="s">
        <v>157</v>
      </c>
      <c r="G316" s="143" t="s">
        <v>29</v>
      </c>
      <c r="H316" s="142" t="s">
        <v>352</v>
      </c>
      <c r="I316" s="149" t="s">
        <v>433</v>
      </c>
      <c r="J316" s="146">
        <v>100000</v>
      </c>
      <c r="K316" s="147"/>
      <c r="L316" s="148"/>
    </row>
    <row r="317" spans="1:12" ht="75" x14ac:dyDescent="0.3">
      <c r="A317" s="160">
        <v>314</v>
      </c>
      <c r="B317" s="142" t="s">
        <v>344</v>
      </c>
      <c r="C317" s="142" t="s">
        <v>344</v>
      </c>
      <c r="D317" s="143" t="s">
        <v>345</v>
      </c>
      <c r="E317" s="143" t="s">
        <v>416</v>
      </c>
      <c r="F317" s="144" t="s">
        <v>157</v>
      </c>
      <c r="G317" s="143" t="s">
        <v>29</v>
      </c>
      <c r="H317" s="142" t="s">
        <v>347</v>
      </c>
      <c r="I317" s="149" t="s">
        <v>434</v>
      </c>
      <c r="J317" s="146">
        <v>50000</v>
      </c>
      <c r="K317" s="147"/>
      <c r="L317" s="148"/>
    </row>
    <row r="318" spans="1:12" ht="75" x14ac:dyDescent="0.3">
      <c r="A318" s="160">
        <v>315</v>
      </c>
      <c r="B318" s="142" t="s">
        <v>344</v>
      </c>
      <c r="C318" s="142" t="s">
        <v>344</v>
      </c>
      <c r="D318" s="143" t="s">
        <v>357</v>
      </c>
      <c r="E318" s="143" t="s">
        <v>358</v>
      </c>
      <c r="F318" s="144" t="s">
        <v>157</v>
      </c>
      <c r="G318" s="143" t="s">
        <v>62</v>
      </c>
      <c r="H318" s="142" t="s">
        <v>359</v>
      </c>
      <c r="I318" s="149" t="s">
        <v>435</v>
      </c>
      <c r="J318" s="146">
        <v>85000</v>
      </c>
      <c r="K318" s="147"/>
      <c r="L318" s="148"/>
    </row>
    <row r="319" spans="1:12" ht="75" x14ac:dyDescent="0.3">
      <c r="A319" s="160">
        <v>316</v>
      </c>
      <c r="B319" s="142" t="s">
        <v>344</v>
      </c>
      <c r="C319" s="142" t="s">
        <v>344</v>
      </c>
      <c r="D319" s="143" t="s">
        <v>357</v>
      </c>
      <c r="E319" s="143" t="s">
        <v>358</v>
      </c>
      <c r="F319" s="144" t="s">
        <v>157</v>
      </c>
      <c r="G319" s="143" t="s">
        <v>62</v>
      </c>
      <c r="H319" s="142" t="s">
        <v>359</v>
      </c>
      <c r="I319" s="149" t="s">
        <v>436</v>
      </c>
      <c r="J319" s="146">
        <v>50000</v>
      </c>
      <c r="K319" s="147"/>
      <c r="L319" s="148"/>
    </row>
    <row r="320" spans="1:12" ht="75" x14ac:dyDescent="0.3">
      <c r="A320" s="160">
        <v>317</v>
      </c>
      <c r="B320" s="142" t="s">
        <v>344</v>
      </c>
      <c r="C320" s="142" t="s">
        <v>344</v>
      </c>
      <c r="D320" s="143" t="s">
        <v>345</v>
      </c>
      <c r="E320" s="143" t="s">
        <v>416</v>
      </c>
      <c r="F320" s="144" t="s">
        <v>157</v>
      </c>
      <c r="G320" s="143" t="s">
        <v>29</v>
      </c>
      <c r="H320" s="142" t="s">
        <v>347</v>
      </c>
      <c r="I320" s="149" t="s">
        <v>437</v>
      </c>
      <c r="J320" s="146">
        <v>50000</v>
      </c>
      <c r="K320" s="147"/>
      <c r="L320" s="148"/>
    </row>
    <row r="321" spans="1:12" ht="75" x14ac:dyDescent="0.3">
      <c r="A321" s="160">
        <v>318</v>
      </c>
      <c r="B321" s="142" t="s">
        <v>344</v>
      </c>
      <c r="C321" s="142" t="s">
        <v>344</v>
      </c>
      <c r="D321" s="143" t="s">
        <v>345</v>
      </c>
      <c r="E321" s="143" t="s">
        <v>416</v>
      </c>
      <c r="F321" s="144" t="s">
        <v>157</v>
      </c>
      <c r="G321" s="143" t="s">
        <v>29</v>
      </c>
      <c r="H321" s="142" t="s">
        <v>347</v>
      </c>
      <c r="I321" s="149" t="s">
        <v>438</v>
      </c>
      <c r="J321" s="146">
        <v>50000</v>
      </c>
      <c r="K321" s="147"/>
      <c r="L321" s="148"/>
    </row>
    <row r="322" spans="1:12" ht="75" x14ac:dyDescent="0.3">
      <c r="A322" s="160">
        <v>319</v>
      </c>
      <c r="B322" s="142" t="s">
        <v>344</v>
      </c>
      <c r="C322" s="142" t="s">
        <v>344</v>
      </c>
      <c r="D322" s="143" t="s">
        <v>345</v>
      </c>
      <c r="E322" s="143" t="s">
        <v>416</v>
      </c>
      <c r="F322" s="144" t="s">
        <v>157</v>
      </c>
      <c r="G322" s="143" t="s">
        <v>29</v>
      </c>
      <c r="H322" s="142" t="s">
        <v>347</v>
      </c>
      <c r="I322" s="149" t="s">
        <v>439</v>
      </c>
      <c r="J322" s="146">
        <v>50000</v>
      </c>
      <c r="K322" s="147"/>
      <c r="L322" s="148"/>
    </row>
    <row r="323" spans="1:12" ht="93.75" x14ac:dyDescent="0.3">
      <c r="A323" s="160">
        <v>320</v>
      </c>
      <c r="B323" s="142" t="s">
        <v>344</v>
      </c>
      <c r="C323" s="142" t="s">
        <v>344</v>
      </c>
      <c r="D323" s="143" t="s">
        <v>349</v>
      </c>
      <c r="E323" s="143" t="s">
        <v>350</v>
      </c>
      <c r="F323" s="144" t="s">
        <v>157</v>
      </c>
      <c r="G323" s="143" t="s">
        <v>351</v>
      </c>
      <c r="H323" s="142" t="s">
        <v>352</v>
      </c>
      <c r="I323" s="143" t="s">
        <v>440</v>
      </c>
      <c r="J323" s="146">
        <v>60000</v>
      </c>
      <c r="K323" s="147"/>
      <c r="L323" s="148"/>
    </row>
    <row r="324" spans="1:12" ht="93.75" x14ac:dyDescent="0.3">
      <c r="A324" s="160">
        <v>321</v>
      </c>
      <c r="B324" s="142" t="s">
        <v>344</v>
      </c>
      <c r="C324" s="142" t="s">
        <v>344</v>
      </c>
      <c r="D324" s="143" t="s">
        <v>349</v>
      </c>
      <c r="E324" s="143" t="s">
        <v>350</v>
      </c>
      <c r="F324" s="144" t="s">
        <v>157</v>
      </c>
      <c r="G324" s="149" t="s">
        <v>351</v>
      </c>
      <c r="H324" s="142" t="s">
        <v>352</v>
      </c>
      <c r="I324" s="143" t="s">
        <v>441</v>
      </c>
      <c r="J324" s="146">
        <v>60000</v>
      </c>
      <c r="K324" s="147"/>
      <c r="L324" s="148"/>
    </row>
    <row r="325" spans="1:12" ht="75" x14ac:dyDescent="0.3">
      <c r="A325" s="160">
        <v>322</v>
      </c>
      <c r="B325" s="142" t="s">
        <v>344</v>
      </c>
      <c r="C325" s="142" t="s">
        <v>344</v>
      </c>
      <c r="D325" s="143" t="s">
        <v>345</v>
      </c>
      <c r="E325" s="143" t="s">
        <v>416</v>
      </c>
      <c r="F325" s="144" t="s">
        <v>157</v>
      </c>
      <c r="G325" s="143" t="s">
        <v>29</v>
      </c>
      <c r="H325" s="142" t="s">
        <v>347</v>
      </c>
      <c r="I325" s="143" t="s">
        <v>442</v>
      </c>
      <c r="J325" s="146">
        <v>50000</v>
      </c>
      <c r="K325" s="147"/>
      <c r="L325" s="148"/>
    </row>
    <row r="326" spans="1:12" ht="75" x14ac:dyDescent="0.3">
      <c r="A326" s="160">
        <v>323</v>
      </c>
      <c r="B326" s="142" t="s">
        <v>344</v>
      </c>
      <c r="C326" s="142" t="s">
        <v>344</v>
      </c>
      <c r="D326" s="143" t="s">
        <v>345</v>
      </c>
      <c r="E326" s="143" t="s">
        <v>416</v>
      </c>
      <c r="F326" s="144" t="s">
        <v>157</v>
      </c>
      <c r="G326" s="143" t="s">
        <v>29</v>
      </c>
      <c r="H326" s="142" t="s">
        <v>347</v>
      </c>
      <c r="I326" s="149" t="s">
        <v>443</v>
      </c>
      <c r="J326" s="146">
        <v>50000</v>
      </c>
      <c r="K326" s="147"/>
      <c r="L326" s="148"/>
    </row>
    <row r="327" spans="1:12" ht="75" x14ac:dyDescent="0.3">
      <c r="A327" s="160">
        <v>324</v>
      </c>
      <c r="B327" s="142" t="s">
        <v>344</v>
      </c>
      <c r="C327" s="142" t="s">
        <v>344</v>
      </c>
      <c r="D327" s="143" t="s">
        <v>357</v>
      </c>
      <c r="E327" s="143" t="s">
        <v>358</v>
      </c>
      <c r="F327" s="144" t="s">
        <v>157</v>
      </c>
      <c r="G327" s="143" t="s">
        <v>62</v>
      </c>
      <c r="H327" s="142" t="s">
        <v>359</v>
      </c>
      <c r="I327" s="149" t="s">
        <v>444</v>
      </c>
      <c r="J327" s="146">
        <v>85000</v>
      </c>
      <c r="K327" s="147"/>
      <c r="L327" s="148"/>
    </row>
    <row r="328" spans="1:12" ht="75" x14ac:dyDescent="0.3">
      <c r="A328" s="160">
        <v>325</v>
      </c>
      <c r="B328" s="142" t="s">
        <v>344</v>
      </c>
      <c r="C328" s="142" t="s">
        <v>344</v>
      </c>
      <c r="D328" s="143" t="s">
        <v>345</v>
      </c>
      <c r="E328" s="143" t="s">
        <v>416</v>
      </c>
      <c r="F328" s="144" t="s">
        <v>157</v>
      </c>
      <c r="G328" s="143" t="s">
        <v>29</v>
      </c>
      <c r="H328" s="142" t="s">
        <v>347</v>
      </c>
      <c r="I328" s="149" t="s">
        <v>445</v>
      </c>
      <c r="J328" s="146">
        <v>70000</v>
      </c>
      <c r="K328" s="147"/>
      <c r="L328" s="148"/>
    </row>
    <row r="329" spans="1:12" ht="75" x14ac:dyDescent="0.3">
      <c r="A329" s="160">
        <v>326</v>
      </c>
      <c r="B329" s="142" t="s">
        <v>344</v>
      </c>
      <c r="C329" s="142" t="s">
        <v>344</v>
      </c>
      <c r="D329" s="143" t="s">
        <v>357</v>
      </c>
      <c r="E329" s="143" t="s">
        <v>358</v>
      </c>
      <c r="F329" s="144" t="s">
        <v>157</v>
      </c>
      <c r="G329" s="143" t="s">
        <v>62</v>
      </c>
      <c r="H329" s="142" t="s">
        <v>359</v>
      </c>
      <c r="I329" s="149" t="s">
        <v>446</v>
      </c>
      <c r="J329" s="146">
        <v>70000</v>
      </c>
      <c r="K329" s="147"/>
      <c r="L329" s="148"/>
    </row>
    <row r="330" spans="1:12" ht="75" x14ac:dyDescent="0.3">
      <c r="A330" s="160">
        <v>327</v>
      </c>
      <c r="B330" s="142" t="s">
        <v>344</v>
      </c>
      <c r="C330" s="142" t="s">
        <v>344</v>
      </c>
      <c r="D330" s="143" t="s">
        <v>345</v>
      </c>
      <c r="E330" s="143" t="s">
        <v>416</v>
      </c>
      <c r="F330" s="144" t="s">
        <v>157</v>
      </c>
      <c r="G330" s="143" t="s">
        <v>29</v>
      </c>
      <c r="H330" s="142" t="s">
        <v>347</v>
      </c>
      <c r="I330" s="149" t="s">
        <v>447</v>
      </c>
      <c r="J330" s="146">
        <v>50000</v>
      </c>
      <c r="K330" s="147"/>
      <c r="L330" s="148"/>
    </row>
    <row r="331" spans="1:12" ht="75" x14ac:dyDescent="0.3">
      <c r="A331" s="160">
        <v>328</v>
      </c>
      <c r="B331" s="142" t="s">
        <v>344</v>
      </c>
      <c r="C331" s="142" t="s">
        <v>344</v>
      </c>
      <c r="D331" s="143" t="s">
        <v>357</v>
      </c>
      <c r="E331" s="143" t="s">
        <v>358</v>
      </c>
      <c r="F331" s="144" t="s">
        <v>157</v>
      </c>
      <c r="G331" s="149" t="s">
        <v>62</v>
      </c>
      <c r="H331" s="142" t="s">
        <v>359</v>
      </c>
      <c r="I331" s="149" t="s">
        <v>448</v>
      </c>
      <c r="J331" s="146">
        <v>85000</v>
      </c>
      <c r="K331" s="147"/>
      <c r="L331" s="148"/>
    </row>
    <row r="332" spans="1:12" ht="75" x14ac:dyDescent="0.3">
      <c r="A332" s="160">
        <v>329</v>
      </c>
      <c r="B332" s="142" t="s">
        <v>344</v>
      </c>
      <c r="C332" s="142" t="s">
        <v>344</v>
      </c>
      <c r="D332" s="143" t="s">
        <v>357</v>
      </c>
      <c r="E332" s="143" t="s">
        <v>358</v>
      </c>
      <c r="F332" s="144" t="s">
        <v>157</v>
      </c>
      <c r="G332" s="149" t="s">
        <v>62</v>
      </c>
      <c r="H332" s="142" t="s">
        <v>359</v>
      </c>
      <c r="I332" s="149" t="s">
        <v>449</v>
      </c>
      <c r="J332" s="146">
        <v>85000</v>
      </c>
      <c r="K332" s="147"/>
      <c r="L332" s="148"/>
    </row>
    <row r="333" spans="1:12" ht="75" x14ac:dyDescent="0.3">
      <c r="A333" s="160">
        <v>330</v>
      </c>
      <c r="B333" s="142" t="s">
        <v>344</v>
      </c>
      <c r="C333" s="142" t="s">
        <v>344</v>
      </c>
      <c r="D333" s="143" t="s">
        <v>345</v>
      </c>
      <c r="E333" s="143" t="s">
        <v>416</v>
      </c>
      <c r="F333" s="144" t="s">
        <v>157</v>
      </c>
      <c r="G333" s="143" t="s">
        <v>29</v>
      </c>
      <c r="H333" s="142" t="s">
        <v>347</v>
      </c>
      <c r="I333" s="149" t="s">
        <v>450</v>
      </c>
      <c r="J333" s="146">
        <v>50000</v>
      </c>
      <c r="K333" s="147"/>
      <c r="L333" s="148"/>
    </row>
    <row r="334" spans="1:12" ht="75" x14ac:dyDescent="0.3">
      <c r="A334" s="160">
        <v>331</v>
      </c>
      <c r="B334" s="142" t="s">
        <v>344</v>
      </c>
      <c r="C334" s="142" t="s">
        <v>344</v>
      </c>
      <c r="D334" s="143" t="s">
        <v>357</v>
      </c>
      <c r="E334" s="143" t="s">
        <v>358</v>
      </c>
      <c r="F334" s="144" t="s">
        <v>157</v>
      </c>
      <c r="G334" s="149" t="s">
        <v>62</v>
      </c>
      <c r="H334" s="142" t="s">
        <v>359</v>
      </c>
      <c r="I334" s="149" t="s">
        <v>451</v>
      </c>
      <c r="J334" s="146">
        <v>50000</v>
      </c>
      <c r="K334" s="147"/>
      <c r="L334" s="148"/>
    </row>
    <row r="335" spans="1:12" ht="75" x14ac:dyDescent="0.3">
      <c r="A335" s="160">
        <v>332</v>
      </c>
      <c r="B335" s="142" t="s">
        <v>344</v>
      </c>
      <c r="C335" s="142" t="s">
        <v>344</v>
      </c>
      <c r="D335" s="143" t="s">
        <v>357</v>
      </c>
      <c r="E335" s="143" t="s">
        <v>358</v>
      </c>
      <c r="F335" s="144" t="s">
        <v>157</v>
      </c>
      <c r="G335" s="149" t="s">
        <v>62</v>
      </c>
      <c r="H335" s="142" t="s">
        <v>359</v>
      </c>
      <c r="I335" s="149" t="s">
        <v>452</v>
      </c>
      <c r="J335" s="146">
        <v>50000</v>
      </c>
      <c r="K335" s="147"/>
      <c r="L335" s="148"/>
    </row>
    <row r="336" spans="1:12" ht="75" x14ac:dyDescent="0.3">
      <c r="A336" s="160">
        <v>333</v>
      </c>
      <c r="B336" s="142" t="s">
        <v>344</v>
      </c>
      <c r="C336" s="142" t="s">
        <v>344</v>
      </c>
      <c r="D336" s="143" t="s">
        <v>357</v>
      </c>
      <c r="E336" s="143" t="s">
        <v>358</v>
      </c>
      <c r="F336" s="144" t="s">
        <v>157</v>
      </c>
      <c r="G336" s="149" t="s">
        <v>62</v>
      </c>
      <c r="H336" s="142" t="s">
        <v>359</v>
      </c>
      <c r="I336" s="149" t="s">
        <v>453</v>
      </c>
      <c r="J336" s="146">
        <v>85000</v>
      </c>
      <c r="K336" s="147"/>
      <c r="L336" s="148"/>
    </row>
    <row r="337" spans="1:12" ht="75" x14ac:dyDescent="0.3">
      <c r="A337" s="160">
        <v>334</v>
      </c>
      <c r="B337" s="142" t="s">
        <v>344</v>
      </c>
      <c r="C337" s="142" t="s">
        <v>344</v>
      </c>
      <c r="D337" s="143" t="s">
        <v>357</v>
      </c>
      <c r="E337" s="143" t="s">
        <v>358</v>
      </c>
      <c r="F337" s="144" t="s">
        <v>157</v>
      </c>
      <c r="G337" s="149" t="s">
        <v>62</v>
      </c>
      <c r="H337" s="142" t="s">
        <v>359</v>
      </c>
      <c r="I337" s="149" t="s">
        <v>454</v>
      </c>
      <c r="J337" s="146">
        <v>25000</v>
      </c>
      <c r="K337" s="147"/>
      <c r="L337" s="148"/>
    </row>
    <row r="338" spans="1:12" ht="75" x14ac:dyDescent="0.3">
      <c r="A338" s="160">
        <v>335</v>
      </c>
      <c r="B338" s="142" t="s">
        <v>344</v>
      </c>
      <c r="C338" s="142" t="s">
        <v>344</v>
      </c>
      <c r="D338" s="143" t="s">
        <v>357</v>
      </c>
      <c r="E338" s="143" t="s">
        <v>358</v>
      </c>
      <c r="F338" s="144" t="s">
        <v>157</v>
      </c>
      <c r="G338" s="149" t="s">
        <v>62</v>
      </c>
      <c r="H338" s="142" t="s">
        <v>359</v>
      </c>
      <c r="I338" s="149" t="s">
        <v>455</v>
      </c>
      <c r="J338" s="146">
        <v>55000</v>
      </c>
      <c r="K338" s="147"/>
      <c r="L338" s="148"/>
    </row>
    <row r="339" spans="1:12" ht="75" x14ac:dyDescent="0.3">
      <c r="A339" s="160">
        <v>336</v>
      </c>
      <c r="B339" s="142" t="s">
        <v>344</v>
      </c>
      <c r="C339" s="142" t="s">
        <v>344</v>
      </c>
      <c r="D339" s="143" t="s">
        <v>357</v>
      </c>
      <c r="E339" s="143" t="s">
        <v>358</v>
      </c>
      <c r="F339" s="144" t="s">
        <v>157</v>
      </c>
      <c r="G339" s="149" t="s">
        <v>62</v>
      </c>
      <c r="H339" s="142" t="s">
        <v>359</v>
      </c>
      <c r="I339" s="149" t="s">
        <v>456</v>
      </c>
      <c r="J339" s="146">
        <v>100000</v>
      </c>
      <c r="K339" s="147"/>
      <c r="L339" s="148"/>
    </row>
    <row r="340" spans="1:12" ht="75" x14ac:dyDescent="0.3">
      <c r="A340" s="160">
        <v>337</v>
      </c>
      <c r="B340" s="142" t="s">
        <v>344</v>
      </c>
      <c r="C340" s="142" t="s">
        <v>344</v>
      </c>
      <c r="D340" s="143" t="s">
        <v>345</v>
      </c>
      <c r="E340" s="143" t="s">
        <v>416</v>
      </c>
      <c r="F340" s="144" t="s">
        <v>157</v>
      </c>
      <c r="G340" s="143" t="s">
        <v>29</v>
      </c>
      <c r="H340" s="142" t="s">
        <v>347</v>
      </c>
      <c r="I340" s="149" t="s">
        <v>457</v>
      </c>
      <c r="J340" s="146">
        <v>50000</v>
      </c>
      <c r="K340" s="147"/>
      <c r="L340" s="148"/>
    </row>
    <row r="341" spans="1:12" ht="75" x14ac:dyDescent="0.3">
      <c r="A341" s="160">
        <v>338</v>
      </c>
      <c r="B341" s="142" t="s">
        <v>344</v>
      </c>
      <c r="C341" s="142" t="s">
        <v>344</v>
      </c>
      <c r="D341" s="143" t="s">
        <v>357</v>
      </c>
      <c r="E341" s="143" t="s">
        <v>358</v>
      </c>
      <c r="F341" s="144" t="s">
        <v>157</v>
      </c>
      <c r="G341" s="149" t="s">
        <v>62</v>
      </c>
      <c r="H341" s="142" t="s">
        <v>359</v>
      </c>
      <c r="I341" s="149" t="s">
        <v>458</v>
      </c>
      <c r="J341" s="146">
        <v>85000</v>
      </c>
      <c r="K341" s="147"/>
      <c r="L341" s="148"/>
    </row>
    <row r="342" spans="1:12" ht="75" x14ac:dyDescent="0.3">
      <c r="A342" s="160">
        <v>339</v>
      </c>
      <c r="B342" s="142" t="s">
        <v>344</v>
      </c>
      <c r="C342" s="142" t="s">
        <v>344</v>
      </c>
      <c r="D342" s="143" t="s">
        <v>357</v>
      </c>
      <c r="E342" s="143" t="s">
        <v>358</v>
      </c>
      <c r="F342" s="144" t="s">
        <v>157</v>
      </c>
      <c r="G342" s="149" t="s">
        <v>62</v>
      </c>
      <c r="H342" s="142" t="s">
        <v>359</v>
      </c>
      <c r="I342" s="149" t="s">
        <v>459</v>
      </c>
      <c r="J342" s="146">
        <v>85000</v>
      </c>
      <c r="K342" s="147"/>
      <c r="L342" s="148"/>
    </row>
    <row r="343" spans="1:12" ht="75" x14ac:dyDescent="0.3">
      <c r="A343" s="160">
        <v>340</v>
      </c>
      <c r="B343" s="142" t="s">
        <v>344</v>
      </c>
      <c r="C343" s="142" t="s">
        <v>344</v>
      </c>
      <c r="D343" s="143" t="s">
        <v>357</v>
      </c>
      <c r="E343" s="143" t="s">
        <v>358</v>
      </c>
      <c r="F343" s="144" t="s">
        <v>157</v>
      </c>
      <c r="G343" s="149" t="s">
        <v>62</v>
      </c>
      <c r="H343" s="142" t="s">
        <v>359</v>
      </c>
      <c r="I343" s="149" t="s">
        <v>460</v>
      </c>
      <c r="J343" s="146">
        <v>50000</v>
      </c>
      <c r="K343" s="147"/>
      <c r="L343" s="148"/>
    </row>
    <row r="344" spans="1:12" ht="93.75" x14ac:dyDescent="0.3">
      <c r="A344" s="160">
        <v>341</v>
      </c>
      <c r="B344" s="142" t="s">
        <v>344</v>
      </c>
      <c r="C344" s="142" t="s">
        <v>344</v>
      </c>
      <c r="D344" s="143" t="s">
        <v>349</v>
      </c>
      <c r="E344" s="143" t="s">
        <v>350</v>
      </c>
      <c r="F344" s="144" t="s">
        <v>157</v>
      </c>
      <c r="G344" s="149" t="s">
        <v>351</v>
      </c>
      <c r="H344" s="142" t="s">
        <v>352</v>
      </c>
      <c r="I344" s="149" t="s">
        <v>461</v>
      </c>
      <c r="J344" s="146">
        <v>50000</v>
      </c>
      <c r="K344" s="147"/>
      <c r="L344" s="148"/>
    </row>
    <row r="345" spans="1:12" ht="93.75" x14ac:dyDescent="0.3">
      <c r="A345" s="160">
        <v>342</v>
      </c>
      <c r="B345" s="142" t="s">
        <v>344</v>
      </c>
      <c r="C345" s="142" t="s">
        <v>344</v>
      </c>
      <c r="D345" s="143" t="s">
        <v>349</v>
      </c>
      <c r="E345" s="143" t="s">
        <v>350</v>
      </c>
      <c r="F345" s="144" t="s">
        <v>157</v>
      </c>
      <c r="G345" s="149" t="s">
        <v>351</v>
      </c>
      <c r="H345" s="142" t="s">
        <v>352</v>
      </c>
      <c r="I345" s="149" t="s">
        <v>462</v>
      </c>
      <c r="J345" s="146">
        <v>50000</v>
      </c>
      <c r="K345" s="147"/>
      <c r="L345" s="148"/>
    </row>
    <row r="346" spans="1:12" ht="93.75" x14ac:dyDescent="0.3">
      <c r="A346" s="160">
        <v>343</v>
      </c>
      <c r="B346" s="142" t="s">
        <v>344</v>
      </c>
      <c r="C346" s="142" t="s">
        <v>344</v>
      </c>
      <c r="D346" s="143" t="s">
        <v>349</v>
      </c>
      <c r="E346" s="143" t="s">
        <v>350</v>
      </c>
      <c r="F346" s="144" t="s">
        <v>157</v>
      </c>
      <c r="G346" s="149" t="s">
        <v>351</v>
      </c>
      <c r="H346" s="142" t="s">
        <v>352</v>
      </c>
      <c r="I346" s="149" t="s">
        <v>463</v>
      </c>
      <c r="J346" s="146">
        <v>50000</v>
      </c>
      <c r="K346" s="147"/>
      <c r="L346" s="148"/>
    </row>
    <row r="347" spans="1:12" ht="93.75" x14ac:dyDescent="0.3">
      <c r="A347" s="160">
        <v>344</v>
      </c>
      <c r="B347" s="142" t="s">
        <v>344</v>
      </c>
      <c r="C347" s="142" t="s">
        <v>344</v>
      </c>
      <c r="D347" s="143" t="s">
        <v>349</v>
      </c>
      <c r="E347" s="143" t="s">
        <v>350</v>
      </c>
      <c r="F347" s="144" t="s">
        <v>157</v>
      </c>
      <c r="G347" s="149" t="s">
        <v>351</v>
      </c>
      <c r="H347" s="142" t="s">
        <v>352</v>
      </c>
      <c r="I347" s="149" t="s">
        <v>464</v>
      </c>
      <c r="J347" s="146">
        <v>80000</v>
      </c>
      <c r="K347" s="147"/>
      <c r="L347" s="148"/>
    </row>
    <row r="348" spans="1:12" ht="75" x14ac:dyDescent="0.3">
      <c r="A348" s="160">
        <v>345</v>
      </c>
      <c r="B348" s="142" t="s">
        <v>344</v>
      </c>
      <c r="C348" s="142" t="s">
        <v>344</v>
      </c>
      <c r="D348" s="143" t="s">
        <v>345</v>
      </c>
      <c r="E348" s="143" t="s">
        <v>416</v>
      </c>
      <c r="F348" s="144" t="s">
        <v>157</v>
      </c>
      <c r="G348" s="149" t="s">
        <v>29</v>
      </c>
      <c r="H348" s="142" t="s">
        <v>347</v>
      </c>
      <c r="I348" s="149" t="s">
        <v>465</v>
      </c>
      <c r="J348" s="146">
        <v>85000</v>
      </c>
      <c r="K348" s="147"/>
      <c r="L348" s="148"/>
    </row>
    <row r="349" spans="1:12" ht="93.75" x14ac:dyDescent="0.3">
      <c r="A349" s="160">
        <v>346</v>
      </c>
      <c r="B349" s="142" t="s">
        <v>344</v>
      </c>
      <c r="C349" s="142" t="s">
        <v>344</v>
      </c>
      <c r="D349" s="143" t="s">
        <v>349</v>
      </c>
      <c r="E349" s="143" t="s">
        <v>350</v>
      </c>
      <c r="F349" s="144" t="s">
        <v>157</v>
      </c>
      <c r="G349" s="149" t="s">
        <v>351</v>
      </c>
      <c r="H349" s="142" t="s">
        <v>352</v>
      </c>
      <c r="I349" s="149" t="s">
        <v>466</v>
      </c>
      <c r="J349" s="146">
        <v>50000</v>
      </c>
      <c r="K349" s="147"/>
      <c r="L349" s="148"/>
    </row>
    <row r="350" spans="1:12" ht="75" x14ac:dyDescent="0.3">
      <c r="A350" s="160">
        <v>347</v>
      </c>
      <c r="B350" s="142" t="s">
        <v>344</v>
      </c>
      <c r="C350" s="142" t="s">
        <v>344</v>
      </c>
      <c r="D350" s="143" t="s">
        <v>357</v>
      </c>
      <c r="E350" s="143" t="s">
        <v>358</v>
      </c>
      <c r="F350" s="144" t="s">
        <v>157</v>
      </c>
      <c r="G350" s="149" t="s">
        <v>62</v>
      </c>
      <c r="H350" s="142" t="s">
        <v>359</v>
      </c>
      <c r="I350" s="149" t="s">
        <v>467</v>
      </c>
      <c r="J350" s="146">
        <v>50000</v>
      </c>
      <c r="K350" s="147"/>
      <c r="L350" s="148"/>
    </row>
    <row r="351" spans="1:12" ht="75" x14ac:dyDescent="0.3">
      <c r="A351" s="160">
        <v>348</v>
      </c>
      <c r="B351" s="142" t="s">
        <v>344</v>
      </c>
      <c r="C351" s="142" t="s">
        <v>344</v>
      </c>
      <c r="D351" s="143" t="s">
        <v>357</v>
      </c>
      <c r="E351" s="143" t="s">
        <v>358</v>
      </c>
      <c r="F351" s="144" t="s">
        <v>157</v>
      </c>
      <c r="G351" s="149" t="s">
        <v>62</v>
      </c>
      <c r="H351" s="142" t="s">
        <v>359</v>
      </c>
      <c r="I351" s="149" t="s">
        <v>468</v>
      </c>
      <c r="J351" s="146">
        <v>85000</v>
      </c>
      <c r="K351" s="147"/>
      <c r="L351" s="148"/>
    </row>
    <row r="352" spans="1:12" ht="75" x14ac:dyDescent="0.3">
      <c r="A352" s="160">
        <v>349</v>
      </c>
      <c r="B352" s="142" t="s">
        <v>344</v>
      </c>
      <c r="C352" s="142" t="s">
        <v>344</v>
      </c>
      <c r="D352" s="143" t="s">
        <v>357</v>
      </c>
      <c r="E352" s="143" t="s">
        <v>358</v>
      </c>
      <c r="F352" s="144" t="s">
        <v>157</v>
      </c>
      <c r="G352" s="149" t="s">
        <v>62</v>
      </c>
      <c r="H352" s="142" t="s">
        <v>359</v>
      </c>
      <c r="I352" s="149" t="s">
        <v>469</v>
      </c>
      <c r="J352" s="146">
        <v>50000</v>
      </c>
      <c r="K352" s="147"/>
      <c r="L352" s="148"/>
    </row>
    <row r="353" spans="1:12" ht="93.75" x14ac:dyDescent="0.3">
      <c r="A353" s="160">
        <v>350</v>
      </c>
      <c r="B353" s="142" t="s">
        <v>344</v>
      </c>
      <c r="C353" s="142" t="s">
        <v>344</v>
      </c>
      <c r="D353" s="143" t="s">
        <v>349</v>
      </c>
      <c r="E353" s="143" t="s">
        <v>350</v>
      </c>
      <c r="F353" s="144" t="s">
        <v>157</v>
      </c>
      <c r="G353" s="149" t="s">
        <v>351</v>
      </c>
      <c r="H353" s="142" t="s">
        <v>352</v>
      </c>
      <c r="I353" s="149" t="s">
        <v>470</v>
      </c>
      <c r="J353" s="146">
        <v>50000</v>
      </c>
      <c r="K353" s="147"/>
      <c r="L353" s="148"/>
    </row>
    <row r="354" spans="1:12" ht="75" x14ac:dyDescent="0.3">
      <c r="A354" s="160">
        <v>351</v>
      </c>
      <c r="B354" s="142" t="s">
        <v>344</v>
      </c>
      <c r="C354" s="142" t="s">
        <v>344</v>
      </c>
      <c r="D354" s="143" t="s">
        <v>345</v>
      </c>
      <c r="E354" s="143" t="s">
        <v>416</v>
      </c>
      <c r="F354" s="144" t="s">
        <v>157</v>
      </c>
      <c r="G354" s="143" t="s">
        <v>29</v>
      </c>
      <c r="H354" s="142" t="s">
        <v>347</v>
      </c>
      <c r="I354" s="149" t="s">
        <v>471</v>
      </c>
      <c r="J354" s="146">
        <v>50000</v>
      </c>
      <c r="K354" s="147"/>
      <c r="L354" s="148"/>
    </row>
    <row r="355" spans="1:12" ht="75" x14ac:dyDescent="0.3">
      <c r="A355" s="160">
        <v>352</v>
      </c>
      <c r="B355" s="142" t="s">
        <v>344</v>
      </c>
      <c r="C355" s="142" t="s">
        <v>344</v>
      </c>
      <c r="D355" s="143" t="s">
        <v>357</v>
      </c>
      <c r="E355" s="143" t="s">
        <v>358</v>
      </c>
      <c r="F355" s="144" t="s">
        <v>157</v>
      </c>
      <c r="G355" s="149" t="s">
        <v>62</v>
      </c>
      <c r="H355" s="142" t="s">
        <v>359</v>
      </c>
      <c r="I355" s="149" t="s">
        <v>472</v>
      </c>
      <c r="J355" s="146">
        <v>50000</v>
      </c>
      <c r="K355" s="147"/>
      <c r="L355" s="148"/>
    </row>
    <row r="356" spans="1:12" ht="75" x14ac:dyDescent="0.3">
      <c r="A356" s="160">
        <v>353</v>
      </c>
      <c r="B356" s="142" t="s">
        <v>344</v>
      </c>
      <c r="C356" s="142" t="s">
        <v>344</v>
      </c>
      <c r="D356" s="143" t="s">
        <v>345</v>
      </c>
      <c r="E356" s="143" t="s">
        <v>416</v>
      </c>
      <c r="F356" s="144" t="s">
        <v>157</v>
      </c>
      <c r="G356" s="143" t="s">
        <v>29</v>
      </c>
      <c r="H356" s="142" t="s">
        <v>347</v>
      </c>
      <c r="I356" s="149" t="s">
        <v>473</v>
      </c>
      <c r="J356" s="146">
        <v>50000</v>
      </c>
      <c r="K356" s="147"/>
      <c r="L356" s="148"/>
    </row>
    <row r="357" spans="1:12" ht="75" x14ac:dyDescent="0.3">
      <c r="A357" s="160">
        <v>354</v>
      </c>
      <c r="B357" s="142" t="s">
        <v>344</v>
      </c>
      <c r="C357" s="142" t="s">
        <v>344</v>
      </c>
      <c r="D357" s="143" t="s">
        <v>345</v>
      </c>
      <c r="E357" s="143" t="s">
        <v>416</v>
      </c>
      <c r="F357" s="144" t="s">
        <v>157</v>
      </c>
      <c r="G357" s="143" t="s">
        <v>29</v>
      </c>
      <c r="H357" s="142" t="s">
        <v>347</v>
      </c>
      <c r="I357" s="149" t="s">
        <v>474</v>
      </c>
      <c r="J357" s="146">
        <v>50000</v>
      </c>
      <c r="K357" s="147"/>
      <c r="L357" s="148"/>
    </row>
    <row r="358" spans="1:12" ht="75" x14ac:dyDescent="0.3">
      <c r="A358" s="160">
        <v>355</v>
      </c>
      <c r="B358" s="142" t="s">
        <v>344</v>
      </c>
      <c r="C358" s="142" t="s">
        <v>344</v>
      </c>
      <c r="D358" s="143" t="s">
        <v>357</v>
      </c>
      <c r="E358" s="143" t="s">
        <v>358</v>
      </c>
      <c r="F358" s="144" t="s">
        <v>157</v>
      </c>
      <c r="G358" s="149" t="s">
        <v>62</v>
      </c>
      <c r="H358" s="142" t="s">
        <v>359</v>
      </c>
      <c r="I358" s="149" t="s">
        <v>475</v>
      </c>
      <c r="J358" s="146">
        <v>65000</v>
      </c>
      <c r="K358" s="147"/>
      <c r="L358" s="148"/>
    </row>
    <row r="359" spans="1:12" ht="93.75" x14ac:dyDescent="0.3">
      <c r="A359" s="160">
        <v>356</v>
      </c>
      <c r="B359" s="142" t="s">
        <v>344</v>
      </c>
      <c r="C359" s="142" t="s">
        <v>344</v>
      </c>
      <c r="D359" s="143" t="s">
        <v>349</v>
      </c>
      <c r="E359" s="143" t="s">
        <v>350</v>
      </c>
      <c r="F359" s="144" t="s">
        <v>157</v>
      </c>
      <c r="G359" s="149" t="s">
        <v>351</v>
      </c>
      <c r="H359" s="142" t="s">
        <v>352</v>
      </c>
      <c r="I359" s="149" t="s">
        <v>476</v>
      </c>
      <c r="J359" s="146">
        <v>50000</v>
      </c>
      <c r="K359" s="147"/>
      <c r="L359" s="148"/>
    </row>
    <row r="360" spans="1:12" ht="75" x14ac:dyDescent="0.3">
      <c r="A360" s="160">
        <v>357</v>
      </c>
      <c r="B360" s="142" t="s">
        <v>344</v>
      </c>
      <c r="C360" s="142" t="s">
        <v>344</v>
      </c>
      <c r="D360" s="143" t="s">
        <v>345</v>
      </c>
      <c r="E360" s="143" t="s">
        <v>416</v>
      </c>
      <c r="F360" s="144" t="s">
        <v>157</v>
      </c>
      <c r="G360" s="143" t="s">
        <v>29</v>
      </c>
      <c r="H360" s="142" t="s">
        <v>347</v>
      </c>
      <c r="I360" s="149" t="s">
        <v>477</v>
      </c>
      <c r="J360" s="146">
        <v>50000</v>
      </c>
      <c r="K360" s="147"/>
      <c r="L360" s="148"/>
    </row>
    <row r="361" spans="1:12" ht="75" x14ac:dyDescent="0.3">
      <c r="A361" s="160">
        <v>358</v>
      </c>
      <c r="B361" s="142" t="s">
        <v>344</v>
      </c>
      <c r="C361" s="142" t="s">
        <v>344</v>
      </c>
      <c r="D361" s="143" t="s">
        <v>345</v>
      </c>
      <c r="E361" s="143" t="s">
        <v>416</v>
      </c>
      <c r="F361" s="144" t="s">
        <v>157</v>
      </c>
      <c r="G361" s="143" t="s">
        <v>29</v>
      </c>
      <c r="H361" s="142" t="s">
        <v>347</v>
      </c>
      <c r="I361" s="149" t="s">
        <v>478</v>
      </c>
      <c r="J361" s="146">
        <v>50000</v>
      </c>
      <c r="K361" s="147"/>
      <c r="L361" s="148"/>
    </row>
    <row r="362" spans="1:12" ht="75" x14ac:dyDescent="0.3">
      <c r="A362" s="160">
        <v>359</v>
      </c>
      <c r="B362" s="142" t="s">
        <v>344</v>
      </c>
      <c r="C362" s="142" t="s">
        <v>344</v>
      </c>
      <c r="D362" s="143" t="s">
        <v>345</v>
      </c>
      <c r="E362" s="143" t="s">
        <v>416</v>
      </c>
      <c r="F362" s="144" t="s">
        <v>157</v>
      </c>
      <c r="G362" s="143" t="s">
        <v>29</v>
      </c>
      <c r="H362" s="142" t="s">
        <v>347</v>
      </c>
      <c r="I362" s="149" t="s">
        <v>479</v>
      </c>
      <c r="J362" s="146">
        <v>50000</v>
      </c>
      <c r="K362" s="147"/>
      <c r="L362" s="148"/>
    </row>
    <row r="363" spans="1:12" ht="93.75" x14ac:dyDescent="0.3">
      <c r="A363" s="160">
        <v>360</v>
      </c>
      <c r="B363" s="142" t="s">
        <v>344</v>
      </c>
      <c r="C363" s="142" t="s">
        <v>344</v>
      </c>
      <c r="D363" s="143" t="s">
        <v>349</v>
      </c>
      <c r="E363" s="143" t="s">
        <v>350</v>
      </c>
      <c r="F363" s="144" t="s">
        <v>157</v>
      </c>
      <c r="G363" s="149" t="s">
        <v>351</v>
      </c>
      <c r="H363" s="142" t="s">
        <v>352</v>
      </c>
      <c r="I363" s="149" t="s">
        <v>480</v>
      </c>
      <c r="J363" s="146">
        <v>50000</v>
      </c>
      <c r="K363" s="147"/>
      <c r="L363" s="148"/>
    </row>
    <row r="364" spans="1:12" ht="75" x14ac:dyDescent="0.3">
      <c r="A364" s="160">
        <v>361</v>
      </c>
      <c r="B364" s="142" t="s">
        <v>344</v>
      </c>
      <c r="C364" s="142" t="s">
        <v>344</v>
      </c>
      <c r="D364" s="143" t="s">
        <v>345</v>
      </c>
      <c r="E364" s="143" t="s">
        <v>416</v>
      </c>
      <c r="F364" s="144" t="s">
        <v>157</v>
      </c>
      <c r="G364" s="143" t="s">
        <v>29</v>
      </c>
      <c r="H364" s="142" t="s">
        <v>347</v>
      </c>
      <c r="I364" s="143" t="s">
        <v>481</v>
      </c>
      <c r="J364" s="146">
        <v>50000</v>
      </c>
      <c r="K364" s="147"/>
      <c r="L364" s="148"/>
    </row>
    <row r="365" spans="1:12" ht="93.75" x14ac:dyDescent="0.3">
      <c r="A365" s="160">
        <v>362</v>
      </c>
      <c r="B365" s="142" t="s">
        <v>344</v>
      </c>
      <c r="C365" s="142" t="s">
        <v>344</v>
      </c>
      <c r="D365" s="143" t="s">
        <v>349</v>
      </c>
      <c r="E365" s="143" t="s">
        <v>350</v>
      </c>
      <c r="F365" s="144" t="s">
        <v>157</v>
      </c>
      <c r="G365" s="143" t="s">
        <v>351</v>
      </c>
      <c r="H365" s="142" t="s">
        <v>352</v>
      </c>
      <c r="I365" s="143" t="s">
        <v>482</v>
      </c>
      <c r="J365" s="146">
        <v>50000</v>
      </c>
      <c r="K365" s="147"/>
      <c r="L365" s="148"/>
    </row>
    <row r="366" spans="1:12" ht="93.75" x14ac:dyDescent="0.3">
      <c r="A366" s="160">
        <v>363</v>
      </c>
      <c r="B366" s="142" t="s">
        <v>344</v>
      </c>
      <c r="C366" s="142" t="s">
        <v>344</v>
      </c>
      <c r="D366" s="143" t="s">
        <v>349</v>
      </c>
      <c r="E366" s="143" t="s">
        <v>350</v>
      </c>
      <c r="F366" s="144" t="s">
        <v>157</v>
      </c>
      <c r="G366" s="143" t="s">
        <v>351</v>
      </c>
      <c r="H366" s="142" t="s">
        <v>352</v>
      </c>
      <c r="I366" s="143" t="s">
        <v>483</v>
      </c>
      <c r="J366" s="146">
        <v>50000</v>
      </c>
      <c r="K366" s="147"/>
      <c r="L366" s="148"/>
    </row>
    <row r="367" spans="1:12" ht="75" x14ac:dyDescent="0.3">
      <c r="A367" s="160">
        <v>364</v>
      </c>
      <c r="B367" s="142" t="s">
        <v>344</v>
      </c>
      <c r="C367" s="142" t="s">
        <v>344</v>
      </c>
      <c r="D367" s="143" t="s">
        <v>357</v>
      </c>
      <c r="E367" s="143" t="s">
        <v>358</v>
      </c>
      <c r="F367" s="144" t="s">
        <v>157</v>
      </c>
      <c r="G367" s="143" t="s">
        <v>62</v>
      </c>
      <c r="H367" s="142" t="s">
        <v>359</v>
      </c>
      <c r="I367" s="143" t="s">
        <v>484</v>
      </c>
      <c r="J367" s="146">
        <v>50000</v>
      </c>
      <c r="K367" s="147"/>
      <c r="L367" s="148"/>
    </row>
    <row r="368" spans="1:12" ht="75" x14ac:dyDescent="0.3">
      <c r="A368" s="160">
        <v>365</v>
      </c>
      <c r="B368" s="142" t="s">
        <v>344</v>
      </c>
      <c r="C368" s="142" t="s">
        <v>344</v>
      </c>
      <c r="D368" s="143" t="s">
        <v>357</v>
      </c>
      <c r="E368" s="143" t="s">
        <v>358</v>
      </c>
      <c r="F368" s="144" t="s">
        <v>157</v>
      </c>
      <c r="G368" s="143" t="s">
        <v>62</v>
      </c>
      <c r="H368" s="142" t="s">
        <v>359</v>
      </c>
      <c r="I368" s="143" t="s">
        <v>485</v>
      </c>
      <c r="J368" s="146">
        <v>50000</v>
      </c>
      <c r="K368" s="147"/>
      <c r="L368" s="148"/>
    </row>
    <row r="369" spans="1:12" ht="75" x14ac:dyDescent="0.3">
      <c r="A369" s="160">
        <v>366</v>
      </c>
      <c r="B369" s="142" t="s">
        <v>344</v>
      </c>
      <c r="C369" s="142" t="s">
        <v>344</v>
      </c>
      <c r="D369" s="143" t="s">
        <v>357</v>
      </c>
      <c r="E369" s="143" t="s">
        <v>358</v>
      </c>
      <c r="F369" s="144" t="s">
        <v>157</v>
      </c>
      <c r="G369" s="143" t="s">
        <v>62</v>
      </c>
      <c r="H369" s="142" t="s">
        <v>359</v>
      </c>
      <c r="I369" s="143" t="s">
        <v>486</v>
      </c>
      <c r="J369" s="146">
        <v>50000</v>
      </c>
      <c r="K369" s="147"/>
      <c r="L369" s="148"/>
    </row>
    <row r="370" spans="1:12" ht="75" x14ac:dyDescent="0.3">
      <c r="A370" s="160">
        <v>367</v>
      </c>
      <c r="B370" s="142" t="s">
        <v>344</v>
      </c>
      <c r="C370" s="142" t="s">
        <v>344</v>
      </c>
      <c r="D370" s="143" t="s">
        <v>345</v>
      </c>
      <c r="E370" s="143" t="s">
        <v>416</v>
      </c>
      <c r="F370" s="144" t="s">
        <v>157</v>
      </c>
      <c r="G370" s="143" t="s">
        <v>29</v>
      </c>
      <c r="H370" s="142" t="s">
        <v>347</v>
      </c>
      <c r="I370" s="143" t="s">
        <v>487</v>
      </c>
      <c r="J370" s="146">
        <v>50000</v>
      </c>
      <c r="K370" s="147"/>
      <c r="L370" s="148"/>
    </row>
    <row r="371" spans="1:12" ht="75" x14ac:dyDescent="0.3">
      <c r="A371" s="160">
        <v>368</v>
      </c>
      <c r="B371" s="142" t="s">
        <v>344</v>
      </c>
      <c r="C371" s="142" t="s">
        <v>344</v>
      </c>
      <c r="D371" s="143" t="s">
        <v>345</v>
      </c>
      <c r="E371" s="143" t="s">
        <v>416</v>
      </c>
      <c r="F371" s="144" t="s">
        <v>157</v>
      </c>
      <c r="G371" s="143" t="s">
        <v>29</v>
      </c>
      <c r="H371" s="142" t="s">
        <v>347</v>
      </c>
      <c r="I371" s="149" t="s">
        <v>488</v>
      </c>
      <c r="J371" s="146">
        <v>50000</v>
      </c>
      <c r="K371" s="147"/>
      <c r="L371" s="148"/>
    </row>
    <row r="372" spans="1:12" ht="75" x14ac:dyDescent="0.3">
      <c r="A372" s="160">
        <v>369</v>
      </c>
      <c r="B372" s="142" t="s">
        <v>344</v>
      </c>
      <c r="C372" s="142" t="s">
        <v>344</v>
      </c>
      <c r="D372" s="143" t="s">
        <v>345</v>
      </c>
      <c r="E372" s="143" t="s">
        <v>416</v>
      </c>
      <c r="F372" s="144" t="s">
        <v>157</v>
      </c>
      <c r="G372" s="143" t="s">
        <v>29</v>
      </c>
      <c r="H372" s="142" t="s">
        <v>347</v>
      </c>
      <c r="I372" s="149" t="s">
        <v>489</v>
      </c>
      <c r="J372" s="146">
        <v>430000</v>
      </c>
      <c r="K372" s="147"/>
      <c r="L372" s="148"/>
    </row>
    <row r="373" spans="1:12" ht="93.75" x14ac:dyDescent="0.3">
      <c r="A373" s="160">
        <v>370</v>
      </c>
      <c r="B373" s="142" t="s">
        <v>344</v>
      </c>
      <c r="C373" s="142" t="s">
        <v>344</v>
      </c>
      <c r="D373" s="143" t="s">
        <v>349</v>
      </c>
      <c r="E373" s="143" t="s">
        <v>350</v>
      </c>
      <c r="F373" s="144" t="s">
        <v>157</v>
      </c>
      <c r="G373" s="149" t="s">
        <v>351</v>
      </c>
      <c r="H373" s="142" t="s">
        <v>352</v>
      </c>
      <c r="I373" s="149" t="s">
        <v>490</v>
      </c>
      <c r="J373" s="146">
        <v>3500000</v>
      </c>
      <c r="K373" s="147"/>
      <c r="L373" s="150" t="s">
        <v>491</v>
      </c>
    </row>
    <row r="374" spans="1:12" ht="75" x14ac:dyDescent="0.3">
      <c r="A374" s="160">
        <v>371</v>
      </c>
      <c r="B374" s="142" t="s">
        <v>344</v>
      </c>
      <c r="C374" s="142" t="s">
        <v>344</v>
      </c>
      <c r="D374" s="143" t="s">
        <v>345</v>
      </c>
      <c r="E374" s="143" t="s">
        <v>416</v>
      </c>
      <c r="F374" s="144" t="s">
        <v>157</v>
      </c>
      <c r="G374" s="143" t="s">
        <v>29</v>
      </c>
      <c r="H374" s="142" t="s">
        <v>347</v>
      </c>
      <c r="I374" s="149" t="s">
        <v>492</v>
      </c>
      <c r="J374" s="146">
        <v>1005531.07</v>
      </c>
      <c r="K374" s="147"/>
      <c r="L374" s="150" t="s">
        <v>491</v>
      </c>
    </row>
    <row r="375" spans="1:12" ht="93.75" x14ac:dyDescent="0.3">
      <c r="A375" s="160">
        <v>372</v>
      </c>
      <c r="B375" s="142" t="s">
        <v>344</v>
      </c>
      <c r="C375" s="142" t="s">
        <v>344</v>
      </c>
      <c r="D375" s="143" t="s">
        <v>345</v>
      </c>
      <c r="E375" s="143" t="s">
        <v>416</v>
      </c>
      <c r="F375" s="144" t="s">
        <v>157</v>
      </c>
      <c r="G375" s="143" t="s">
        <v>29</v>
      </c>
      <c r="H375" s="142" t="s">
        <v>347</v>
      </c>
      <c r="I375" s="149" t="s">
        <v>493</v>
      </c>
      <c r="J375" s="146">
        <v>1008415.96</v>
      </c>
      <c r="K375" s="147"/>
      <c r="L375" s="150" t="s">
        <v>491</v>
      </c>
    </row>
    <row r="376" spans="1:12" ht="75" x14ac:dyDescent="0.3">
      <c r="A376" s="160">
        <v>373</v>
      </c>
      <c r="B376" s="142" t="s">
        <v>344</v>
      </c>
      <c r="C376" s="142" t="s">
        <v>344</v>
      </c>
      <c r="D376" s="143" t="s">
        <v>357</v>
      </c>
      <c r="E376" s="143" t="s">
        <v>358</v>
      </c>
      <c r="F376" s="144" t="s">
        <v>157</v>
      </c>
      <c r="G376" s="149" t="s">
        <v>62</v>
      </c>
      <c r="H376" s="142" t="s">
        <v>359</v>
      </c>
      <c r="I376" s="149" t="s">
        <v>494</v>
      </c>
      <c r="J376" s="146">
        <v>800000</v>
      </c>
      <c r="K376" s="147"/>
      <c r="L376" s="150" t="s">
        <v>491</v>
      </c>
    </row>
    <row r="377" spans="1:12" ht="75" x14ac:dyDescent="0.3">
      <c r="A377" s="160">
        <v>374</v>
      </c>
      <c r="B377" s="151" t="s">
        <v>344</v>
      </c>
      <c r="C377" s="151" t="s">
        <v>344</v>
      </c>
      <c r="D377" s="152" t="s">
        <v>357</v>
      </c>
      <c r="E377" s="152" t="s">
        <v>358</v>
      </c>
      <c r="F377" s="103" t="s">
        <v>157</v>
      </c>
      <c r="G377" s="153" t="s">
        <v>62</v>
      </c>
      <c r="H377" s="151" t="s">
        <v>359</v>
      </c>
      <c r="I377" s="153" t="s">
        <v>495</v>
      </c>
      <c r="J377" s="154">
        <v>400000</v>
      </c>
      <c r="K377" s="155"/>
      <c r="L377" s="150" t="s">
        <v>491</v>
      </c>
    </row>
    <row r="379" spans="1:12" x14ac:dyDescent="0.3">
      <c r="H379" s="15"/>
      <c r="I379" s="15">
        <f>SUBTOTAL(3,I4:I377)</f>
        <v>374</v>
      </c>
      <c r="J379" s="157">
        <f>SUBTOTAL(9,Tabla2[PRESUPUESTO
REFERENCIAL])</f>
        <v>32258174.77</v>
      </c>
    </row>
    <row r="380" spans="1:12" x14ac:dyDescent="0.3">
      <c r="H380" s="15"/>
      <c r="I380" s="15"/>
    </row>
    <row r="381" spans="1:12" x14ac:dyDescent="0.3">
      <c r="H381" s="15"/>
      <c r="I381" s="15">
        <f t="shared" ref="I381" si="0">COUNTA(I4:I377)</f>
        <v>374</v>
      </c>
      <c r="J381" s="157">
        <f>SUM(J4:J377)</f>
        <v>32258174.77</v>
      </c>
    </row>
    <row r="386" spans="10:10" x14ac:dyDescent="0.3">
      <c r="J386" s="159"/>
    </row>
    <row r="389" spans="10:10" x14ac:dyDescent="0.3">
      <c r="J389" s="159"/>
    </row>
  </sheetData>
  <mergeCells count="2">
    <mergeCell ref="A1:L1"/>
    <mergeCell ref="A2:L2"/>
  </mergeCells>
  <printOptions horizontalCentered="1"/>
  <pageMargins left="0.23" right="0.15748031496062992" top="0.51181102362204722" bottom="0.51181102362204722" header="0.31496062992125984" footer="0.31496062992125984"/>
  <pageSetup paperSize="9" scale="24" orientation="landscape" r:id="rId1"/>
  <rowBreaks count="11" manualBreakCount="11">
    <brk id="37" max="7" man="1"/>
    <brk id="54" max="9" man="1"/>
    <brk id="64" max="9" man="1"/>
    <brk id="81" max="7" man="1"/>
    <brk id="108" max="7" man="1"/>
    <brk id="139" max="12" man="1"/>
    <brk id="171" max="7" man="1"/>
    <brk id="193" max="7" man="1"/>
    <brk id="207" max="7" man="1"/>
    <brk id="349" max="7" man="1"/>
    <brk id="365" max="7" man="1"/>
  </rowBreaks>
  <colBreaks count="1" manualBreakCount="1">
    <brk id="12"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matriz POA</vt:lpstr>
      <vt:lpstr>'matriz POA'!Área_de_impresión</vt:lpstr>
      <vt:lpstr>'matriz POA'!Títulos_a_imprimir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Marilyn Soriano</dc:creator>
  <cp:lastModifiedBy>Marilyn Soriano</cp:lastModifiedBy>
  <dcterms:created xsi:type="dcterms:W3CDTF">2024-05-01T15:56:05Z</dcterms:created>
  <dcterms:modified xsi:type="dcterms:W3CDTF">2025-03-25T21:22:37Z</dcterms:modified>
</cp:coreProperties>
</file>